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dbsaorg-my.sharepoint.com/personal/qetelom_dbsa_org/Documents/Documents/2024 PROJECTS/20. RFP213.2024 RENOVATIONS OF PORSA OFFICES/RFP213.2024 TENDER PACK/ACTIVITY SCHEDULE/"/>
    </mc:Choice>
  </mc:AlternateContent>
  <xr:revisionPtr revIDLastSave="1" documentId="8_{E32FA3CA-7907-4953-9587-E9F3641E7FD2}" xr6:coauthVersionLast="47" xr6:coauthVersionMax="47" xr10:uidLastSave="{728E0F39-2111-4FBA-B4C7-35ED917E37F7}"/>
  <bookViews>
    <workbookView xWindow="-110" yWindow="-110" windowWidth="19420" windowHeight="11500" firstSheet="2" activeTab="5" xr2:uid="{00000000-000D-0000-FFFF-FFFF00000000}"/>
  </bookViews>
  <sheets>
    <sheet name="Summary" sheetId="5" r:id="rId1"/>
    <sheet name="C2.2.1 P&amp;G" sheetId="10" r:id="rId2"/>
    <sheet name="Alterations" sheetId="3" r:id="rId3"/>
    <sheet name="Building wk" sheetId="4" r:id="rId4"/>
    <sheet name="Provisional sums" sheetId="2" r:id="rId5"/>
    <sheet name="Design &amp; Monitoring" sheetId="8" r:id="rId6"/>
  </sheets>
  <externalReferences>
    <externalReference r:id="rId7"/>
    <externalReference r:id="rId8"/>
    <externalReference r:id="rId9"/>
  </externalReferences>
  <definedNames>
    <definedName name="_Fill" hidden="1">[1]PRELIMIN!#REF!</definedName>
    <definedName name="DAVID">[2]VIABILITY!#REF!</definedName>
    <definedName name="major">[2]VIABILITY!#REF!</definedName>
    <definedName name="PPSNo">[3]PPS!$AH$1:$AH$32</definedName>
    <definedName name="_xlnm.Print_Area" localSheetId="1">'C2.2.1 P&amp;G'!$A$1:$G$78</definedName>
    <definedName name="_xlnm.Print_Area">#REF!</definedName>
    <definedName name="_xlnm.Print_Titles" localSheetId="1">'C2.2.1 P&amp;G'!$1:$4</definedName>
    <definedName name="TRANSF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2" l="1"/>
  <c r="H117" i="3"/>
  <c r="A47" i="2"/>
  <c r="G82" i="10"/>
  <c r="H36" i="2" l="1"/>
  <c r="H28" i="2"/>
  <c r="H24" i="2"/>
  <c r="H16" i="2"/>
  <c r="H20" i="2"/>
  <c r="A38" i="2"/>
  <c r="A18" i="2"/>
  <c r="A20" i="2" s="1"/>
  <c r="A22" i="2" s="1"/>
  <c r="A24" i="2" s="1"/>
  <c r="A26" i="2" s="1"/>
  <c r="A28" i="2" s="1"/>
  <c r="A30" i="2" s="1"/>
  <c r="A29" i="8"/>
  <c r="A31" i="8" s="1"/>
  <c r="A12" i="8"/>
  <c r="A14" i="8" s="1"/>
  <c r="A16" i="8" s="1"/>
  <c r="A18" i="8" s="1"/>
  <c r="A39" i="8"/>
  <c r="A63" i="2"/>
  <c r="A65" i="2" s="1"/>
  <c r="A417" i="4"/>
  <c r="A419" i="4" s="1"/>
  <c r="A421" i="4" s="1"/>
  <c r="A423" i="4" s="1"/>
  <c r="A425" i="4" s="1"/>
  <c r="A427" i="4" s="1"/>
  <c r="A429" i="4" s="1"/>
  <c r="A431" i="4" s="1"/>
  <c r="A433" i="4" s="1"/>
  <c r="A435" i="4" s="1"/>
  <c r="A67" i="2" l="1"/>
  <c r="A69" i="2" s="1"/>
  <c r="A93" i="4" l="1"/>
  <c r="A95" i="4" s="1"/>
  <c r="A99" i="4" s="1"/>
  <c r="H87" i="4"/>
  <c r="A31" i="3" l="1"/>
  <c r="A33" i="3" s="1"/>
  <c r="A37" i="3" s="1"/>
  <c r="A39" i="3" s="1"/>
  <c r="A43" i="3" s="1"/>
  <c r="A45" i="3" s="1"/>
  <c r="A47" i="3" s="1"/>
  <c r="A49" i="3" s="1"/>
  <c r="A53" i="3" s="1"/>
  <c r="A57" i="3" s="1"/>
  <c r="A63" i="3" s="1"/>
  <c r="A67" i="3" s="1"/>
  <c r="A71" i="3" s="1"/>
  <c r="A73" i="3" s="1"/>
  <c r="A77" i="3" s="1"/>
  <c r="A83" i="3" s="1"/>
  <c r="A87" i="3" s="1"/>
  <c r="A91" i="3" s="1"/>
  <c r="A95" i="3" s="1"/>
  <c r="A101" i="3" s="1"/>
  <c r="A107" i="3" s="1"/>
  <c r="A109" i="3" s="1"/>
  <c r="A111" i="3" s="1"/>
  <c r="A113" i="3" s="1"/>
  <c r="A115" i="3" s="1"/>
  <c r="A117" i="3" s="1"/>
  <c r="H409" i="4"/>
  <c r="H403" i="4"/>
  <c r="H397" i="4"/>
  <c r="H391" i="4"/>
  <c r="H389" i="4"/>
  <c r="H383" i="4"/>
  <c r="H381" i="4"/>
  <c r="H379" i="4"/>
  <c r="H373" i="4"/>
  <c r="H367" i="4"/>
  <c r="H361" i="4"/>
  <c r="H359" i="4"/>
  <c r="H333" i="4"/>
  <c r="H323" i="4"/>
  <c r="H319" i="4"/>
  <c r="H317" i="4"/>
  <c r="H315" i="4"/>
  <c r="H313" i="4"/>
  <c r="H309" i="4"/>
  <c r="H307" i="4"/>
  <c r="H305" i="4"/>
  <c r="H299" i="4"/>
  <c r="H297" i="4"/>
  <c r="H295" i="4"/>
  <c r="H293" i="4"/>
  <c r="H291" i="4"/>
  <c r="H289" i="4"/>
  <c r="H287" i="4"/>
  <c r="H283" i="4"/>
  <c r="H281" i="4"/>
  <c r="H279" i="4"/>
  <c r="H273" i="4"/>
  <c r="H269" i="4"/>
  <c r="H267" i="4"/>
  <c r="H265" i="4"/>
  <c r="H259" i="4"/>
  <c r="H255" i="4"/>
  <c r="H249" i="4"/>
  <c r="H247" i="4"/>
  <c r="H241" i="4"/>
  <c r="H239" i="4"/>
  <c r="H235" i="4"/>
  <c r="H233" i="4"/>
  <c r="H231" i="4"/>
  <c r="H229" i="4"/>
  <c r="H219" i="4"/>
  <c r="H215" i="4"/>
  <c r="H207" i="4"/>
  <c r="H205" i="4"/>
  <c r="H199" i="4"/>
  <c r="H189" i="4"/>
  <c r="H183" i="4"/>
  <c r="H177" i="4"/>
  <c r="H167" i="4"/>
  <c r="H163" i="4"/>
  <c r="H161" i="4"/>
  <c r="H157" i="4"/>
  <c r="H155" i="4"/>
  <c r="H153" i="4"/>
  <c r="H151" i="4"/>
  <c r="H149" i="4"/>
  <c r="H147" i="4"/>
  <c r="H143" i="4"/>
  <c r="H139" i="4"/>
  <c r="H137" i="4"/>
  <c r="H133" i="4"/>
  <c r="H129" i="4"/>
  <c r="H125" i="4"/>
  <c r="H116" i="4"/>
  <c r="H110" i="4"/>
  <c r="H99" i="4"/>
  <c r="H95" i="4"/>
  <c r="H93" i="4"/>
  <c r="H85" i="4"/>
  <c r="H83" i="4"/>
  <c r="H81" i="4"/>
  <c r="H77" i="4"/>
  <c r="H71" i="4"/>
  <c r="H67" i="4"/>
  <c r="H63" i="4"/>
  <c r="H59" i="4"/>
  <c r="H53" i="4"/>
  <c r="H41" i="4"/>
  <c r="H35" i="4"/>
  <c r="H33" i="4"/>
  <c r="H27" i="4"/>
  <c r="H17" i="4"/>
  <c r="H13" i="4"/>
  <c r="H115" i="3"/>
  <c r="H113" i="3"/>
  <c r="H111" i="3"/>
  <c r="H109" i="3"/>
  <c r="H107" i="3"/>
  <c r="H95" i="3"/>
  <c r="H91" i="3"/>
  <c r="H87" i="3"/>
  <c r="H83" i="3"/>
  <c r="H77" i="3"/>
  <c r="H73" i="3"/>
  <c r="H71" i="3"/>
  <c r="H67" i="3"/>
  <c r="H63" i="3"/>
  <c r="H57" i="3"/>
  <c r="H53" i="3"/>
  <c r="H49" i="3"/>
  <c r="H47" i="3"/>
  <c r="H45" i="3"/>
  <c r="H43" i="3"/>
  <c r="H39" i="3"/>
  <c r="H37" i="3"/>
  <c r="H33" i="3"/>
  <c r="H31" i="3"/>
  <c r="H27" i="3"/>
  <c r="H25" i="3"/>
  <c r="H23" i="3"/>
  <c r="H19" i="3"/>
  <c r="D21" i="5" l="1"/>
  <c r="D23" i="5" s="1"/>
</calcChain>
</file>

<file path=xl/sharedStrings.xml><?xml version="1.0" encoding="utf-8"?>
<sst xmlns="http://schemas.openxmlformats.org/spreadsheetml/2006/main" count="695" uniqueCount="458">
  <si>
    <t>ITEM NO</t>
  </si>
  <si>
    <t>UNIT</t>
  </si>
  <si>
    <t>QUANTITY</t>
  </si>
  <si>
    <t>RATE</t>
  </si>
  <si>
    <t>AMOUNT</t>
  </si>
  <si>
    <t>PRELIMINARIES</t>
  </si>
  <si>
    <t>Item</t>
  </si>
  <si>
    <t>PROVISIONAL SUMS</t>
  </si>
  <si>
    <t>Allowance for profit and attendance by the Main Contractor</t>
  </si>
  <si>
    <t>%</t>
  </si>
  <si>
    <t xml:space="preserve">Allowance for profit and attendance by the Main contractor </t>
  </si>
  <si>
    <t>SUPPLEMENTARY PREAMBLES</t>
  </si>
  <si>
    <t>View site</t>
  </si>
  <si>
    <t>Before submitting this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</si>
  <si>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Removal of demolished works where described includes for carting away of rubble. The contractor is to include carting away within his rates</t>
  </si>
  <si>
    <t>REMOVAL OF EXISTING WORK</t>
  </si>
  <si>
    <t>Breaking down and removing brickwork etc</t>
  </si>
  <si>
    <t>Taking down and removing roofs, floors, panelling, ceilings, partitions, etc</t>
  </si>
  <si>
    <t>Gypsum plasterboard ceilings, including cornices, etc</t>
  </si>
  <si>
    <t>Vinyl faced gypsum plasterboard suspended ceilings, including removal of HVAC units, ducting, light fittings, cabling, suspension grid, hangers, cornices, etc</t>
  </si>
  <si>
    <t>Hacking up/off and removing tiles including  removing mortar bed or adhesive from concrete or brickwork and preparing surfaces for new screed, plaster, tile finish, etc</t>
  </si>
  <si>
    <t>Tiles to floors</t>
  </si>
  <si>
    <t>Tiles to walls</t>
  </si>
  <si>
    <t>Taking up and removing wood block floor coverings, vinyl floor coverings, carpets, etc and preparing screeds for new floor coverings</t>
  </si>
  <si>
    <t>Vinyl tile floor covering</t>
  </si>
  <si>
    <t>Carpet tile floor covering</t>
  </si>
  <si>
    <t>Taking out and removing sundry work, fittings, etc</t>
  </si>
  <si>
    <t>Aluminium venetian blinds</t>
  </si>
  <si>
    <t>Toilet roll holders</t>
  </si>
  <si>
    <t>Soap dispensers</t>
  </si>
  <si>
    <t>Hand-dryers</t>
  </si>
  <si>
    <t>Taking out and removing sundry work, fittings, etc, setting aside for re-use and later refixing in similar new position</t>
  </si>
  <si>
    <t>Surface mounted power skirting with switch socket outlets</t>
  </si>
  <si>
    <t>Taking out/off and removing glass and mirrors</t>
  </si>
  <si>
    <t>Mirror 300 x 800mm high from wall</t>
  </si>
  <si>
    <t>REMOVAL OF MECHANICAL WORK</t>
  </si>
  <si>
    <t>Existing fire signage complete with all hangers and clips so that ceilings can be removed. Complete count of signs removed, and box for possible re-use purposes. The items removed to be handed over to Building manager for safekeeping</t>
  </si>
  <si>
    <t>Existing sprinkler installation. ASIB approved sprinkler installer to make safe the sprinklers, and  removed sprinkler heads so the ceiling can be removed.</t>
  </si>
  <si>
    <t>Issue required notification to the Local Fire Department of possible changes to the installed sprinkler system, including written notification to the insurers of the building.</t>
  </si>
  <si>
    <t>Isolate the sprinkler control valves on the 4th and 5th floors ensuring that there is no water supply from the mains piping.</t>
  </si>
  <si>
    <t>The sprinkler protection system to the rest of the building to remain operational, contractor to check and confirm that all other valves are open and that the building is sprinkler protected.</t>
  </si>
  <si>
    <t>Existing fire protection installation. SAQCC approved installer to remove space mounted fire extinguishers and hand over to building manager for future re-use purposes.</t>
  </si>
  <si>
    <t>Existing HVAC installation - make safe and remove all ceiling mounted equipment and  keep safe so the ceilings can be removed</t>
  </si>
  <si>
    <t>Return air grilles 1200x600</t>
  </si>
  <si>
    <t>Supply air diffusers, remove the aluminium diffusers confirm equipment count and record on issue slip then hand over to building manger to keep onsite for possible reuse purposes.</t>
  </si>
  <si>
    <t>Existing BMS sensors mounted to the ceilings to be removed by the appointed controls BMS contractor Cape Automation Systems. The existing services to be coiled and mounted to the ceilings for possible reuse purposes</t>
  </si>
  <si>
    <t>REMOVAL OF ELECTRICAL &amp; ELECTRONIC WORK</t>
  </si>
  <si>
    <t>Removal of existing electrical, electronic, comms &amp; IT services complete as detailed in the Electrical Engineers scope and tender drawings</t>
  </si>
  <si>
    <t>BUDGETARY ALLOWANCES</t>
  </si>
  <si>
    <t>WATERPROOFING</t>
  </si>
  <si>
    <t>JOINT SEALANTS ETC.</t>
  </si>
  <si>
    <t>Polysulphide sealing compound including backing cord, bond breaker, primer etc.</t>
  </si>
  <si>
    <t>Silicone sealing compound</t>
  </si>
  <si>
    <t>In joints between sanitary fittings and walls</t>
  </si>
  <si>
    <t>CARPENTRY</t>
  </si>
  <si>
    <t>The Tenderer is referred to the Model Preambles for Trades. Supplementary Preambles included in this Trade shall take precedence over relevant clauses in the Model Preambles for Trades.</t>
  </si>
  <si>
    <t>SKIRTINGS</t>
  </si>
  <si>
    <t>Wrought meranti</t>
  </si>
  <si>
    <t>SOLID TIMBER DOORS</t>
  </si>
  <si>
    <t>SINK CUPBOARDS</t>
  </si>
  <si>
    <t>Cupboards and worktops built of 16mm thick melamine-faced mdf boards with impact-edging and 32mm thick formica clad mdf postformed water resistant tops and painted 3m hardboard backs and 200mm x 22mm satin sheen stainless steel handles as per architects drawings issued with these bills of quantities:</t>
  </si>
  <si>
    <t>Wall and floor cupboard 1800 x 300 470mm</t>
  </si>
  <si>
    <t>CEILINGS, PARTITIONS AND ACCESS FLOORING</t>
  </si>
  <si>
    <t>CEILING CONSTRUCTION, CORNICE, ETC.</t>
  </si>
  <si>
    <t>Powder coated cornice to suspended ceiling:</t>
  </si>
  <si>
    <t>25 x 25mm Shadowline cornice</t>
  </si>
  <si>
    <t>SUSPENDED CEILING</t>
  </si>
  <si>
    <t>600 x 600 x 12.5mm "Gyprex White vinyl cladded tile" ceilingsystem on pre-painted exposed Gypframe D38FR tee suspension system including main and cross tees, necessary hangers, grids, holding down clips, etc.</t>
  </si>
  <si>
    <t>Suspended not exceeding 1000mm from concrete soffits" </t>
  </si>
  <si>
    <t>600 x 600 x 16mm "Gyproc Fibrotone Pin Perforated mineralfibre tile" acoustic ceiling system on prepainted exposed Gypframe D38FR tee suspension system including main and cross tees, necessary hangers, grids, holding down clips, etc.</t>
  </si>
  <si>
    <t>600 x 600 x 12mm "Isover Minerval A stonewool tile" acoustic ceiling system on prepainted exposed Gypframe D38FR tee suspension system including main and cross tees, necessary hangers, grids, holding down clips, etc.</t>
  </si>
  <si>
    <t>Z-shaped shadowline trim</t>
  </si>
  <si>
    <t>PARTITIONS ETC.</t>
  </si>
  <si>
    <t>Gypsum plasterboard drywall system consisting of 162mm drywall steel studs at 600mm centres fixed into bottom and top track with two layers of Rhinoboard Firestop db 15mm on both sides fixed with drywall screws and with 102mm Isover Cavity bat 14kg/m3 insulating</t>
  </si>
  <si>
    <t>Doors</t>
  </si>
  <si>
    <t>TOILET PARTITIONS</t>
  </si>
  <si>
    <t>Vitreous enamelled steel sheet bonded to wood toilet partition system in natural anodised aluminium channel framing sections</t>
  </si>
  <si>
    <t>Skirtings:</t>
  </si>
  <si>
    <t>100 x 3mm Natural anodised aluminium skirtings fixed to drywall partitions</t>
  </si>
  <si>
    <t>FLOOR COVERINGS</t>
  </si>
  <si>
    <t>VINYL FLOOR COVERINGS</t>
  </si>
  <si>
    <t>On floors</t>
  </si>
  <si>
    <t>CARPET TILES</t>
  </si>
  <si>
    <t>IRONMONGERY</t>
  </si>
  <si>
    <t>HINGES</t>
  </si>
  <si>
    <t>LOCKS</t>
  </si>
  <si>
    <t>Four lever look upright mortice lock</t>
  </si>
  <si>
    <t>Supply and fit ISEO security locks:</t>
  </si>
  <si>
    <t>Locks ref F9000 and install as per manufacturers instructions</t>
  </si>
  <si>
    <t>HANDLES</t>
  </si>
  <si>
    <t>Art 883/63 132mm aluminium pull handle</t>
  </si>
  <si>
    <t>PUSH PLATES AND KICKING PLATES</t>
  </si>
  <si>
    <t>BATHROOM FITTINGS</t>
  </si>
  <si>
    <t>SUNDRIES</t>
  </si>
  <si>
    <t>Aluminium door stop</t>
  </si>
  <si>
    <t>Stainless steel hat and coat hook with rubber buffer</t>
  </si>
  <si>
    <t>SIGNAGE</t>
  </si>
  <si>
    <t>METALWORK</t>
  </si>
  <si>
    <t>HOT DIPPED GALVANISED STEEL GRILLE GATES</t>
  </si>
  <si>
    <t>Single grille gate 1089 x 2660mm high overall</t>
  </si>
  <si>
    <t>ALUMINIUM VENETIAN BLINDS</t>
  </si>
  <si>
    <t>SERVICING OF ALUMINIUM WINDOWS</t>
  </si>
  <si>
    <t>Servicing of existing aluminium windows</t>
  </si>
  <si>
    <t>Repairs and servicing aluminium windows.</t>
  </si>
  <si>
    <t>PLASTERING</t>
  </si>
  <si>
    <t>SCREEDS</t>
  </si>
  <si>
    <t>Screeds on concrete</t>
  </si>
  <si>
    <t>INTERNAL PLASTER</t>
  </si>
  <si>
    <t>Cement plaster on brickwork</t>
  </si>
  <si>
    <t>On walls in patching</t>
  </si>
  <si>
    <t>TILING</t>
  </si>
  <si>
    <t>PLUMBING AND DRAINAGE</t>
  </si>
  <si>
    <t>SANITARY FITTINGS</t>
  </si>
  <si>
    <t>Ceramic fireclay</t>
  </si>
  <si>
    <t>Single bowl sink 975 x 500mm with one bowl including cutting taphole</t>
  </si>
  <si>
    <t>WASTE UNIONS ETC</t>
  </si>
  <si>
    <t>Waste unions etc.</t>
  </si>
  <si>
    <t>32mm Basin waste union</t>
  </si>
  <si>
    <t>38mm Sink waste union</t>
  </si>
  <si>
    <t>TRAPS ETC.</t>
  </si>
  <si>
    <t>uPVC:</t>
  </si>
  <si>
    <t>50 x 50 x 300mm sink combination for double bowl</t>
  </si>
  <si>
    <t>Chromium plated:</t>
  </si>
  <si>
    <t>TAPS, VALVES, ETC</t>
  </si>
  <si>
    <t>Pillar taps, valves, etc,</t>
  </si>
  <si>
    <t>15mm Chrome plated metering stop tap</t>
  </si>
  <si>
    <t>Mixers:</t>
  </si>
  <si>
    <t>15mm Chrome plated wall-type sink mixer with overarm swivel outlet</t>
  </si>
  <si>
    <t>SANITARY PLUMBING</t>
  </si>
  <si>
    <t>uPVC pipes</t>
  </si>
  <si>
    <t>40mm Pipes</t>
  </si>
  <si>
    <t>50mm Pipes</t>
  </si>
  <si>
    <t>110mm Pipes</t>
  </si>
  <si>
    <t>Extra over uPVC pipes for fittings</t>
  </si>
  <si>
    <t>40mm Bend</t>
  </si>
  <si>
    <t>50mm Bend</t>
  </si>
  <si>
    <t>50mm Reducer</t>
  </si>
  <si>
    <t>40mm Junction</t>
  </si>
  <si>
    <t>50mm Inverted junction</t>
  </si>
  <si>
    <t>110mm Reducing junction</t>
  </si>
  <si>
    <t>Testing of waste pipe system</t>
  </si>
  <si>
    <t>WATER SUPPLIES</t>
  </si>
  <si>
    <t>Class II copper pipes</t>
  </si>
  <si>
    <t>15mm Pipes</t>
  </si>
  <si>
    <t>22mm Pipes</t>
  </si>
  <si>
    <t>28mm Pipes</t>
  </si>
  <si>
    <t>Extra over class II copper pipes for capillary fittings</t>
  </si>
  <si>
    <t>15mm Fittings</t>
  </si>
  <si>
    <t>22mm Fittings</t>
  </si>
  <si>
    <t>28mm Fittings</t>
  </si>
  <si>
    <t>Testing of water pipe system</t>
  </si>
  <si>
    <t>GEYSER</t>
  </si>
  <si>
    <t>GLAZING</t>
  </si>
  <si>
    <t>MIRRORS</t>
  </si>
  <si>
    <t>6mm Silvered float glass copper backed mirrors with polished edges fixed with double sided adhesive tape:</t>
  </si>
  <si>
    <t>Mirror 300 x 600mm high</t>
  </si>
  <si>
    <t>PAINTING</t>
  </si>
  <si>
    <t>PREPARATORY WORK TO EXISTING WORK</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</si>
  <si>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</si>
  <si>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</si>
  <si>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</si>
  <si>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</si>
  <si>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</si>
  <si>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</si>
  <si>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PAINTWORK ON NEW WORK</t>
  </si>
  <si>
    <t>ON FLOATED PLASTER</t>
  </si>
  <si>
    <t>Prepare surfaces and remove all loose material, apply one coat plaster primer and two coats pure acrylic paint:</t>
  </si>
  <si>
    <t>On interior wall</t>
  </si>
  <si>
    <t>On ceilings</t>
  </si>
  <si>
    <t>ON PLASTER BOARD</t>
  </si>
  <si>
    <t>On ceiling and cornices</t>
  </si>
  <si>
    <t>ON FIBRE-CEMENT, ETC</t>
  </si>
  <si>
    <t>Prepare and apply one coat plaster primer and two coats pure acrylic paint</t>
  </si>
  <si>
    <t>On drywall partitions</t>
  </si>
  <si>
    <t>ON METAL</t>
  </si>
  <si>
    <t>Prepare surfaces and remove all loose material, dust, grease, salts and contamination with decreaser, rinse and apply one coat metal primer and two coats pure acrylic paint on galvanised steel</t>
  </si>
  <si>
    <t>On door frames</t>
  </si>
  <si>
    <t>On grille gates</t>
  </si>
  <si>
    <t>On rails, bars, pipes, etc</t>
  </si>
  <si>
    <t>ON WOOD</t>
  </si>
  <si>
    <t>Prepare and apply one coat wood primer, one undercoat and two coats enamel paint on:</t>
  </si>
  <si>
    <t>On doors</t>
  </si>
  <si>
    <t>On skirting, rails, etc. not exceeding 300mm girth</t>
  </si>
  <si>
    <t>ON EXISTING PAINTED PLASTER</t>
  </si>
  <si>
    <t>Remove any loose and flaking residue by means of wire brushing, wash with sugar soap or weak spirits of salts, open up cracks and make good with polyfilla filler sanded smooth, apply one coat approved alkali resistant primer, one undercoat and two coats heavy duty light coloured enamel paint</t>
  </si>
  <si>
    <t>On interior walls</t>
  </si>
  <si>
    <t>ON EXISTING SMOOTH CONCRETE</t>
  </si>
  <si>
    <t>Prepare surfaces and remove all loose material, rinse, fill holes and cracks with flexible crackfiller, apply one coat plaster primer and two coats acrylic paint:</t>
  </si>
  <si>
    <t>On ceiling and beams</t>
  </si>
  <si>
    <t>ON EXISTING PAINTED WOOD</t>
  </si>
  <si>
    <t>Remove any loose and flaking residue by means of wire brushing, sand down, wash with sugar soap or weak spirits of salts, rinse and apply three coats polyurethane clear varnish on existing varnished surfaces:</t>
  </si>
  <si>
    <t>On interior doors</t>
  </si>
  <si>
    <t xml:space="preserve">Provisional </t>
  </si>
  <si>
    <t>FINAL SUMMARY</t>
  </si>
  <si>
    <t>A</t>
  </si>
  <si>
    <t>B</t>
  </si>
  <si>
    <t>C</t>
  </si>
  <si>
    <t>BUILDING WORKS</t>
  </si>
  <si>
    <t>D</t>
  </si>
  <si>
    <t>VAT 15%</t>
  </si>
  <si>
    <t>R</t>
  </si>
  <si>
    <t>FINAL AMOUNT CARRIED TO FORM OF OFFER AND ACCEPTANCE (inclusive of VAT)</t>
  </si>
  <si>
    <t>Description</t>
  </si>
  <si>
    <t>Unit</t>
  </si>
  <si>
    <t>Qty</t>
  </si>
  <si>
    <t>Rate</t>
  </si>
  <si>
    <t>Sum</t>
  </si>
  <si>
    <t>DESIGN CONSULTANTS</t>
  </si>
  <si>
    <t>Note: Design team to be managed by and paid by the contractor. All disciplines are perform from stage 1 to stage 7 of the FIPDM. All tendered resources must be Professionally Registered</t>
  </si>
  <si>
    <t>Civil and Structural [Pr Eng or Pr Tech Eng]</t>
  </si>
  <si>
    <t>MONITORING CONSULTANTS:</t>
  </si>
  <si>
    <t>Quantity Surveyor/PA [PrQS]</t>
  </si>
  <si>
    <t>Clerk of Works [Diploma or B. Degree Built Environment_ Civil or Building with 5years min experience]</t>
  </si>
  <si>
    <t>CONTINGENCY</t>
  </si>
  <si>
    <t>sum</t>
  </si>
  <si>
    <t>Drywall partitions of various heights, including glazing inserts, etc</t>
  </si>
  <si>
    <t>Brick walls of various sizes, including doors and door frames and complete with making good floors</t>
  </si>
  <si>
    <t>Remove existing installed  fire signs</t>
  </si>
  <si>
    <t>On all floors</t>
  </si>
  <si>
    <t>4,5 kg DCP, complete with backing boards on all floors</t>
  </si>
  <si>
    <t>BMS field equipment (Temperature sensors, etc) -on all floors</t>
  </si>
  <si>
    <t>Existing Air conditioning units (cassette type) fitted to the ceiling of the office spaces to be removed by the SAQCC certified air conditioning contractor. The condition of the AC unit to be confirmed before any removal can take place.This must be properly documented for possible re-use purposes.  Refrigerant to be de-gassed and units made electrically safe. All removed AC units to be handed over to the building manager for possible re-use purposes including the controllers (infrared or wired).</t>
  </si>
  <si>
    <t xml:space="preserve">Lump sum for removal of electrical, electronic, comms &amp; IT services complete as detailed on the Electrical Engineers scope </t>
  </si>
  <si>
    <t>Budgetary Allowance of R60,000 (Sixty Thousand Rand) NET for Sundry Builders Works to be used as directed by the principal agent and deducted in whole or in part if not required</t>
  </si>
  <si>
    <t>Budgetary Allowance of R40,000 (Fourty Thousand Rand) NET for Removal of Mounted Fixings, white boards, etc. to be used as directed by the principal agent and deducted in whole or in part if not required</t>
  </si>
  <si>
    <t>Budgetary Allowance of R20,000 (Twenty Thousand Rand) NET for Fire Stopping to be used as directed by the principal agent and deducted in whole or in part if not required</t>
  </si>
  <si>
    <t>Budgetary Allowance of R20,000 (Twenty Thousand Rand) NET for Servicing Existing Fire Equipment to be used as directed by the principal agent and deducted in whole or in part if not required</t>
  </si>
  <si>
    <t>ALTERATIONS</t>
  </si>
  <si>
    <t>Contractor to strip and repair joints between frames, walls and concrete, etc</t>
  </si>
  <si>
    <t>ACTIVITY NO. 2</t>
  </si>
  <si>
    <t>ACTIVITY NO. 3</t>
  </si>
  <si>
    <t>ACTIVITY NO. 1</t>
  </si>
  <si>
    <t>Supply and install skirting</t>
  </si>
  <si>
    <t xml:space="preserve">40mm Door 813 x 2032mm high </t>
  </si>
  <si>
    <t>40mm Double door 1700 x 2100mm with and including viewing panel</t>
  </si>
  <si>
    <t>Solid Timber doors hung to timber and or aluminium frames</t>
  </si>
  <si>
    <t>"Gypframe" aluminium powdercoated white recessed shadowline trim to suspended ceilings</t>
  </si>
  <si>
    <t>Partitions 3m high with top and bottom tracks plugged. Contractor's price to include all abutments, T- intersections, necessary shopfronts, etc.</t>
  </si>
  <si>
    <t>Extra over drywall partition for 40mm glazed aluminium single door (various sizes) hung to and including standard natural anodised aluminium door frame to comply with SANS 10400 Part N, (Note: glazing to be frosted)</t>
  </si>
  <si>
    <t>Ditto double door (various sizes)</t>
  </si>
  <si>
    <t>Extra over drywall partition for 40mm glazed aluminium single door and fixed sidelight (various sizes) hung to and including standard natural anodised aluminium door frame (safety glazing to comply with SANS 10400 Part N), etc. (Note: glazing to be frosted)</t>
  </si>
  <si>
    <t>Partitions of varied sizes</t>
  </si>
  <si>
    <t>Suitable doors including standard ironmongery</t>
  </si>
  <si>
    <t>ACTIVITY NO. 4</t>
  </si>
  <si>
    <t>Floor sheeting fixed with acrylic adhesive with joints welded with a fully flexible welding rod to provide a continuous finished surface:</t>
  </si>
  <si>
    <t>Tufted multi scroll loop pile Heavy Commercial carpet tiles fixed with approved adhesive in strict accordance with the manufacturer's instructions:</t>
  </si>
  <si>
    <t>Aluminium wc indicator bolt with emergency release.</t>
  </si>
  <si>
    <t>Spring-loaded aluminium lever handles on suitable backplate</t>
  </si>
  <si>
    <t>Aluminium push plate</t>
  </si>
  <si>
    <t>Suitable grab rail plugged (various sizes)</t>
  </si>
  <si>
    <t xml:space="preserve">Paper towel dispenser </t>
  </si>
  <si>
    <t xml:space="preserve">Brushed Stainless Steel 1.2 Litre lockable Soap Dispenser </t>
  </si>
  <si>
    <t>Hand dryer plugged</t>
  </si>
  <si>
    <t>Stainless Steel standard wall Waste bin</t>
  </si>
  <si>
    <t>Anti theft toilet roll holder</t>
  </si>
  <si>
    <t>Provide the monetary allowance of R 200 000,00 (Two Hundred Thousand Rand only) for the supply and installation of signage</t>
  </si>
  <si>
    <t xml:space="preserve">Galvanised steel grille gate with New Clear-Vu or Betafence panel (or equal and approved) screen, </t>
  </si>
  <si>
    <t xml:space="preserve">Supply and fit 50mm Aluminium Venetian Blinds </t>
  </si>
  <si>
    <t>Blinds (various sizes to suite)</t>
  </si>
  <si>
    <t>ACTIVITY NO. 7</t>
  </si>
  <si>
    <t>ACTIVITY NO. 8</t>
  </si>
  <si>
    <t>ACTIVITY NO. 5</t>
  </si>
  <si>
    <t>ACTIVITY NO.6</t>
  </si>
  <si>
    <t>Self leveling screeds to receive new finishes</t>
  </si>
  <si>
    <t>On walls and narrow widths</t>
  </si>
  <si>
    <t>Glazed ceramic tiles fixed with adhesive to plaster (color by end user):</t>
  </si>
  <si>
    <t>Ceramic/porcelain tiles fixed with adhesive to concrete/screed (color by end user):</t>
  </si>
  <si>
    <t>On landings and floors</t>
  </si>
  <si>
    <t>ACTIVITY NO. 9</t>
  </si>
  <si>
    <t xml:space="preserve">Basin 450 x 350mm White ceramic fireclay counter basin with one taphole and integrated overflow </t>
  </si>
  <si>
    <t xml:space="preserve">Hammonds brazil close-coupled WC pan, duraplast soft close seat &amp; mechanis. </t>
  </si>
  <si>
    <t>White vitreous china floor mounted paraplegic washdown suite comprising 90 degree outlet pan and matching 9 litre cistern including heavy duty lid, fitments, etc. with purpose-made chromium plated side mounted flush lever, bedded in 4:1 cement mortar on and screwed to concrete floors</t>
  </si>
  <si>
    <t>Urinal 400 x 300 including brackets spreader and waste white vitreous china wall mounted urinal including 38mm chromium plated domical grating and chromium plated top inlet spreader and exposed flush valve including flushpipe and fittings, fitted on and including two hanger brackets plugged and screwed to wall</t>
  </si>
  <si>
    <t>Stainless steel domestic inset sinks, etc.</t>
  </si>
  <si>
    <t>Double bowl sink and drainers size 1500 x 535mm including cutting two tapholes</t>
  </si>
  <si>
    <t xml:space="preserve">Basin Mixer </t>
  </si>
  <si>
    <t xml:space="preserve">Standard Bottle trap including tailpipe and bung </t>
  </si>
  <si>
    <t>Flushmaster Junior urinal flush valve</t>
  </si>
  <si>
    <t>10 Litre underbasin geysers.</t>
  </si>
  <si>
    <t>ACTIVITY NO. 10</t>
  </si>
  <si>
    <t>ACTIVITY NO. 11</t>
  </si>
  <si>
    <t>ACTIVITY 1</t>
  </si>
  <si>
    <t>ACTIVITY 1: Waterproofing</t>
  </si>
  <si>
    <t>ACTIVITY 2: Carpentry and Joinery</t>
  </si>
  <si>
    <t>ACTIVITY 3: Ceilings Partitions and Access Flooring</t>
  </si>
  <si>
    <t>ACTIVITY 4: Floor Coverings</t>
  </si>
  <si>
    <t>ACTIVITY 5: Ironmongery</t>
  </si>
  <si>
    <t>ACTIVITY 6: Metalwork</t>
  </si>
  <si>
    <t>ACTIVITY 7: Plastering</t>
  </si>
  <si>
    <t>ACTIVITY 8: Tiling</t>
  </si>
  <si>
    <t>ACTIVITY 9: Plumbing and Drainage</t>
  </si>
  <si>
    <t>ACTIVITY 10: Glazing</t>
  </si>
  <si>
    <t>ACTIVITY 11: Paintwork</t>
  </si>
  <si>
    <t>SECTION SUMMARY</t>
  </si>
  <si>
    <t>TOTAL CARRIED FOR FINAL SUMMARY</t>
  </si>
  <si>
    <t>ACTIVITY 1: Alterations</t>
  </si>
  <si>
    <t>ACTIVITY 2</t>
  </si>
  <si>
    <t>ACTIVITY 2:Budgetary Allowances</t>
  </si>
  <si>
    <t>E</t>
  </si>
  <si>
    <t>SUB TOTAL EXC VAT</t>
  </si>
  <si>
    <t>F</t>
  </si>
  <si>
    <t>Electrical [Pr Eng or Pr Tech Eng]</t>
  </si>
  <si>
    <t>Mechanical [Pr Eng or Pr Tech Eng]</t>
  </si>
  <si>
    <t>Architects [Pr Arch]</t>
  </si>
  <si>
    <t>ACTIVITY 1: Design Consultants</t>
  </si>
  <si>
    <t>ACTIVITY 2: Monitoring Consultants</t>
  </si>
  <si>
    <t>DESIGN &amp; MONITORING</t>
  </si>
  <si>
    <t>OHS Agent [SACPMP Professionally Registered]</t>
  </si>
  <si>
    <t>OHS Officer [SACPMP Professionally Registered]</t>
  </si>
  <si>
    <t>ELECTRICAL SERVICES</t>
  </si>
  <si>
    <t>ELECTRONIC SERVICES</t>
  </si>
  <si>
    <t>MECHANICAL SERVICES</t>
  </si>
  <si>
    <t>ACTIVITY 1: Electrical Services</t>
  </si>
  <si>
    <t>ACTIVITY 3: Mechanical Services</t>
  </si>
  <si>
    <t>ACTIVITY 2: Electronic Services</t>
  </si>
  <si>
    <t>Note: Monitoring team to be managed by and represent the client and be independent of the contractor. All disciplines are to perform from stage 1 to stage 7 of the FIPDM. All resources must be Professionally Registered</t>
  </si>
  <si>
    <t>OFFICE FURNITURE</t>
  </si>
  <si>
    <t>Provide the monetary allowance of R 20 797 724.00 (Twenty Million Seven Eight Hundred and Ninety Seven Thousand Seven Hundred and Twenty Four rand) for the provission and installation of office furniture for the 3rd, 8th, 9th &amp; 10th Floors</t>
  </si>
  <si>
    <t>Provide the monetary allowance of R 3 500 000.00 (Three Million Five Hundred Thousand rand) for Sundry Builders Work for the 3rd, 8th, 9th &amp; 10th Floors</t>
  </si>
  <si>
    <t>ACTIVITY 4: Office Furniture</t>
  </si>
  <si>
    <t>ACTIVITY 5: Building Works</t>
  </si>
  <si>
    <t>C2.2.1 : PRELIMINARY AND GENERAL</t>
  </si>
  <si>
    <t>Ref</t>
  </si>
  <si>
    <t>Contract Amount</t>
  </si>
  <si>
    <t>NOTE:</t>
  </si>
  <si>
    <t>Tenderers are referred to the Measurement and Payment Clause (Clause 8) of the SANS 1200 A (General) document for the full intent and meaning of each clause thereof, which are hereinafter referred to by clause number and heading only.</t>
  </si>
  <si>
    <t>8.3</t>
  </si>
  <si>
    <t xml:space="preserve">FIXED CHARGE ITEMS </t>
  </si>
  <si>
    <t>8.3.1</t>
  </si>
  <si>
    <t xml:space="preserve">Contractual Requirements: </t>
  </si>
  <si>
    <t>1</t>
  </si>
  <si>
    <t xml:space="preserve">Contractual requirements </t>
  </si>
  <si>
    <t>8.3.2</t>
  </si>
  <si>
    <t>Establishment of Facilities on the Site:</t>
  </si>
  <si>
    <t>8.3.2.1</t>
  </si>
  <si>
    <t>Facilities for Engineer/Employer's Agent:</t>
  </si>
  <si>
    <t>2</t>
  </si>
  <si>
    <t>8.3.2.1a</t>
  </si>
  <si>
    <t>Furnished airconditioned offices (4 No.)</t>
  </si>
  <si>
    <t>3</t>
  </si>
  <si>
    <t>8.3.2.1c</t>
  </si>
  <si>
    <t xml:space="preserve">Nameboards </t>
  </si>
  <si>
    <t>8.3.2.2</t>
  </si>
  <si>
    <t>Facilities for Contractor:</t>
  </si>
  <si>
    <t>4</t>
  </si>
  <si>
    <t>8.3.2.2a</t>
  </si>
  <si>
    <t>Offices and storage sheds</t>
  </si>
  <si>
    <t>5</t>
  </si>
  <si>
    <t>8.3.2.2b</t>
  </si>
  <si>
    <t xml:space="preserve">Workshops </t>
  </si>
  <si>
    <t>6</t>
  </si>
  <si>
    <t>8.3.2.2c</t>
  </si>
  <si>
    <t>Laboratories</t>
  </si>
  <si>
    <t>7</t>
  </si>
  <si>
    <t>8.3.2.2d</t>
  </si>
  <si>
    <t>Living accommodation</t>
  </si>
  <si>
    <t>8</t>
  </si>
  <si>
    <t>8.3.2.2e</t>
  </si>
  <si>
    <t>Ablution and latrine facilities</t>
  </si>
  <si>
    <t>9</t>
  </si>
  <si>
    <t>8.3.2.2f</t>
  </si>
  <si>
    <t xml:space="preserve">Tools and equipment </t>
  </si>
  <si>
    <t>10</t>
  </si>
  <si>
    <t>8.3.2.2g</t>
  </si>
  <si>
    <t xml:space="preserve">Water supplies, electric power and communications </t>
  </si>
  <si>
    <t>11</t>
  </si>
  <si>
    <t>8.3.2.2h</t>
  </si>
  <si>
    <t>Dealing with water</t>
  </si>
  <si>
    <t>12</t>
  </si>
  <si>
    <t>8.3.2.2i</t>
  </si>
  <si>
    <t>Access</t>
  </si>
  <si>
    <t>13</t>
  </si>
  <si>
    <t>8.3.2.2j</t>
  </si>
  <si>
    <t xml:space="preserve">Plant </t>
  </si>
  <si>
    <t>8.3.3</t>
  </si>
  <si>
    <t>Other Fixed Charge Obligations:</t>
  </si>
  <si>
    <t>14</t>
  </si>
  <si>
    <t xml:space="preserve">Other fixed charge obligations </t>
  </si>
  <si>
    <t>8.3.4</t>
  </si>
  <si>
    <t>Removal of Site Establishment:</t>
  </si>
  <si>
    <t>15</t>
  </si>
  <si>
    <t xml:space="preserve">Removal of site establishment </t>
  </si>
  <si>
    <t>8.4</t>
  </si>
  <si>
    <t xml:space="preserve">TIME RELATED ITEMS </t>
  </si>
  <si>
    <t>8.4.1</t>
  </si>
  <si>
    <t>Contractual Requirements :</t>
  </si>
  <si>
    <t>16</t>
  </si>
  <si>
    <t>8.4.2</t>
  </si>
  <si>
    <t>Operation and Maintenance of Facilities on Site, for Duration of Construction, except where otherwise stated:</t>
  </si>
  <si>
    <t>8.4.2.1</t>
  </si>
  <si>
    <t>17</t>
  </si>
  <si>
    <t>8.4.2.1a</t>
  </si>
  <si>
    <t>18</t>
  </si>
  <si>
    <t>8.4.2.1c</t>
  </si>
  <si>
    <t>sub-total (carried forward)</t>
  </si>
  <si>
    <t>sub-total (brought forward)</t>
  </si>
  <si>
    <t>8.4.2.2</t>
  </si>
  <si>
    <t>19</t>
  </si>
  <si>
    <t>8.4.2.2a</t>
  </si>
  <si>
    <t xml:space="preserve">Offices and storage sheds </t>
  </si>
  <si>
    <t>20</t>
  </si>
  <si>
    <t>8.4.2.2b</t>
  </si>
  <si>
    <t>21</t>
  </si>
  <si>
    <t>8.4.2.2c</t>
  </si>
  <si>
    <t xml:space="preserve">Laboratories </t>
  </si>
  <si>
    <t>22</t>
  </si>
  <si>
    <t>8.4.2.2d</t>
  </si>
  <si>
    <t xml:space="preserve">Living accommodation </t>
  </si>
  <si>
    <t>23</t>
  </si>
  <si>
    <t>8.4.2.2e</t>
  </si>
  <si>
    <t xml:space="preserve">Ablution and latrine facilities </t>
  </si>
  <si>
    <t>24</t>
  </si>
  <si>
    <t>8.4.2.2f</t>
  </si>
  <si>
    <t>25</t>
  </si>
  <si>
    <t>8.4.2.2g</t>
  </si>
  <si>
    <t>26</t>
  </si>
  <si>
    <t>8.4.2.2h</t>
  </si>
  <si>
    <t xml:space="preserve">Dealing with water </t>
  </si>
  <si>
    <t>27</t>
  </si>
  <si>
    <t>8.4.2.2i</t>
  </si>
  <si>
    <t xml:space="preserve">Access </t>
  </si>
  <si>
    <t>28</t>
  </si>
  <si>
    <t>8.4.2.2j</t>
  </si>
  <si>
    <t>8.4.3</t>
  </si>
  <si>
    <t>Supervision for Duration of Construction:</t>
  </si>
  <si>
    <t>29</t>
  </si>
  <si>
    <t xml:space="preserve">Supervision for duration of construction </t>
  </si>
  <si>
    <t>8.4.4</t>
  </si>
  <si>
    <t>Company and Head Office Overhead Costs for the Duration of the Contract:</t>
  </si>
  <si>
    <t>30</t>
  </si>
  <si>
    <t>Company and head office overhead costs for the duration of the contract</t>
  </si>
  <si>
    <t>8.4.5</t>
  </si>
  <si>
    <t>Other Time Related Obligations:</t>
  </si>
  <si>
    <t>31</t>
  </si>
  <si>
    <t>Other time related obligations</t>
  </si>
  <si>
    <t>TEMPORARY WORKS</t>
  </si>
  <si>
    <t>32</t>
  </si>
  <si>
    <t>8.8.2</t>
  </si>
  <si>
    <t>Dealing with traffic</t>
  </si>
  <si>
    <t>33</t>
  </si>
  <si>
    <t>8.8.3</t>
  </si>
  <si>
    <t>Protection of any exposed sections, etc. until construction in vicinity is complete</t>
  </si>
  <si>
    <t>OTHER</t>
  </si>
  <si>
    <t>34</t>
  </si>
  <si>
    <t>Environment</t>
  </si>
  <si>
    <t>35</t>
  </si>
  <si>
    <t>Health and Safety</t>
  </si>
  <si>
    <t>TOTAL FOR C2.2.1 - PRELIMINARY &amp; GENERAL (carried to Final Summary)</t>
  </si>
  <si>
    <t>Allow a sum of R 13 500 000.00 (Thirteen Million Five Hundred Thousand rand) for contingencies to be used at the client's descretion. To be deducted partly or in full by the client.</t>
  </si>
  <si>
    <t>Budgetary Allowance of R80,000 (Eighty Thousand Rand) NET for Servicing Existing Windows to be used as directed by the principal agent and deducted in whole or in part if not required</t>
  </si>
  <si>
    <t>Budgetary Allowance of R400,000 (Four Hundred Thousand Rand) NET for the Removal, storage,  transportation and handing over to client of existing furniture complete, to the client for storage, to be used as directed by the principal agent and deducted in whole or in part if not required</t>
  </si>
  <si>
    <t>Provide the monetary allowance of R 14 572 964.00 (Fourteen Million Five Hundred and Seventy Two Thousand Nine Hundred and Sixty Four Rand only) for the Electrical Services</t>
  </si>
  <si>
    <t>Provide the monetary allowance of R 24 520 000.00 (Twenty Four Million Five Hundred and Twenty Thousand) for Data Networks</t>
  </si>
  <si>
    <t>Provide the monetary allowance of R 8 928 000.00 (Eight Million Nine Hundred and Twenty Eight Thousand rand only) for Fire Detection and Evacuation/Public Address Systems</t>
  </si>
  <si>
    <t>Provide the monetary allowance of R 8 682 500.00 (Eight Million Six Hundred and Eighty Two Thousand rand only) for CCTV Surveillance &amp; Access Control</t>
  </si>
  <si>
    <t>Provide the monetary allowance of R 7 418 250.00 (Seven Million Four Hundred and Eighteen Thousand Two Hundred Fifty rand only) for Board Room Audio-Visual and Conferencing Systems</t>
  </si>
  <si>
    <t>Provide the monetary allowance of R 15 796 560.00 (Fifteen Million Seven Hundred and Ninty Six Thousand Five Hundred and Sixty rand only) for HVAC installation for the 3rd, 8th, 9th &amp; 10th Floors</t>
  </si>
  <si>
    <t>Provide the monetary allowance of R 3 540 000.00 (Three Million Five Hundred and Forty Thousand rand) for the Hoisting of buidling materials, rubble, etc to and from the working areas for the 3rd, 8th, 9th &amp; 10th Floors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</si>
</sst>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quot;R&quot;#,##0.00"/>
    <numFmt numFmtId="165" formatCode="[$-1C09]dd\ mmmm\ yyyy;@"/>
  </numFmts>
  <fonts count="2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
      <b/>
      <u/>
      <sz val="14"/>
      <color theme="1"/>
      <name val="Calibri"/>
      <family val="2"/>
      <scheme val="minor"/>
    </font>
    <font>
      <sz val="9"/>
      <color theme="1"/>
      <name val="Arial Narrow"/>
      <family val="2"/>
    </font>
    <font>
      <sz val="9"/>
      <color theme="1"/>
      <name val="Calibri"/>
      <family val="2"/>
      <scheme val="minor"/>
    </font>
    <font>
      <sz val="10"/>
      <name val="Arial"/>
      <family val="2"/>
    </font>
    <font>
      <sz val="12"/>
      <name val="Arial"/>
      <family val="2"/>
    </font>
    <font>
      <b/>
      <sz val="12"/>
      <name val="Arial"/>
      <family val="2"/>
    </font>
    <font>
      <b/>
      <u/>
      <sz val="12"/>
      <name val="Arial"/>
      <family val="2"/>
    </font>
    <font>
      <b/>
      <u/>
      <sz val="10"/>
      <name val="Arial"/>
      <family val="2"/>
    </font>
    <font>
      <b/>
      <i/>
      <sz val="12"/>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11"/>
        <bgColor indexed="64"/>
      </patternFill>
    </fill>
    <fill>
      <patternFill patternType="solid">
        <fgColor indexed="13"/>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double">
        <color indexed="64"/>
      </right>
      <top style="double">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0" fontId="23" fillId="0" borderId="0"/>
  </cellStyleXfs>
  <cellXfs count="138">
    <xf numFmtId="0" fontId="0" fillId="0" borderId="0" xfId="0"/>
    <xf numFmtId="0" fontId="0" fillId="0" borderId="0" xfId="0" applyProtection="1">
      <protection locked="0"/>
    </xf>
    <xf numFmtId="0" fontId="16" fillId="0" borderId="0" xfId="0" applyFont="1" applyAlignment="1" applyProtection="1">
      <alignment horizontal="center" vertical="center"/>
      <protection locked="0"/>
    </xf>
    <xf numFmtId="0" fontId="0" fillId="0" borderId="12" xfId="0" applyBorder="1" applyAlignment="1" applyProtection="1">
      <alignment horizontal="left" vertical="center"/>
      <protection locked="0"/>
    </xf>
    <xf numFmtId="164" fontId="0" fillId="0" borderId="12" xfId="0" applyNumberFormat="1" applyBorder="1" applyAlignment="1" applyProtection="1">
      <alignment horizontal="right" vertical="center"/>
      <protection locked="0"/>
    </xf>
    <xf numFmtId="0" fontId="0" fillId="0" borderId="0" xfId="0" applyAlignment="1" applyProtection="1">
      <alignment horizontal="left" vertical="center"/>
      <protection locked="0"/>
    </xf>
    <xf numFmtId="164" fontId="16" fillId="0" borderId="12" xfId="0" applyNumberFormat="1" applyFont="1" applyBorder="1" applyAlignment="1" applyProtection="1">
      <alignment horizontal="right" vertical="center"/>
      <protection locked="0"/>
    </xf>
    <xf numFmtId="9" fontId="0" fillId="0" borderId="12" xfId="0" applyNumberFormat="1" applyBorder="1" applyAlignment="1" applyProtection="1">
      <alignment horizontal="left" vertical="center"/>
      <protection locked="0"/>
    </xf>
    <xf numFmtId="0" fontId="0" fillId="0" borderId="0" xfId="0" applyProtection="1"/>
    <xf numFmtId="0" fontId="20" fillId="0" borderId="0" xfId="0" applyFont="1" applyProtection="1"/>
    <xf numFmtId="0" fontId="0" fillId="0" borderId="12" xfId="0" applyBorder="1" applyAlignment="1" applyProtection="1">
      <alignment horizontal="left" vertical="center"/>
    </xf>
    <xf numFmtId="0" fontId="16" fillId="0" borderId="12" xfId="0" applyFont="1" applyBorder="1" applyAlignment="1" applyProtection="1">
      <alignment horizontal="left" vertical="center"/>
    </xf>
    <xf numFmtId="0" fontId="0" fillId="0" borderId="13" xfId="0" applyBorder="1" applyAlignment="1" applyProtection="1">
      <alignment horizontal="left" vertical="center"/>
    </xf>
    <xf numFmtId="0" fontId="22" fillId="0" borderId="12" xfId="0" quotePrefix="1" applyFont="1" applyBorder="1" applyAlignment="1" applyProtection="1">
      <alignment wrapText="1"/>
    </xf>
    <xf numFmtId="0" fontId="21" fillId="0" borderId="13" xfId="0" quotePrefix="1" applyFont="1" applyBorder="1" applyAlignment="1" applyProtection="1">
      <alignment wrapText="1"/>
    </xf>
    <xf numFmtId="0" fontId="16" fillId="0" borderId="12" xfId="0" applyFont="1" applyBorder="1" applyAlignment="1" applyProtection="1">
      <alignment horizontal="left" vertical="center" wrapText="1"/>
    </xf>
    <xf numFmtId="2" fontId="26" fillId="0" borderId="0" xfId="43" applyNumberFormat="1" applyFont="1" applyAlignment="1" applyProtection="1">
      <alignment horizontal="center" vertical="center"/>
      <protection locked="0"/>
    </xf>
    <xf numFmtId="0" fontId="27" fillId="0" borderId="0" xfId="43" applyFont="1" applyAlignment="1" applyProtection="1">
      <alignment horizontal="center" vertical="center"/>
      <protection locked="0"/>
    </xf>
    <xf numFmtId="0" fontId="23" fillId="0" borderId="0" xfId="43" applyProtection="1">
      <protection locked="0"/>
    </xf>
    <xf numFmtId="4" fontId="25" fillId="0" borderId="23" xfId="43" applyNumberFormat="1" applyFont="1" applyBorder="1" applyAlignment="1" applyProtection="1">
      <alignment horizontal="center" vertical="center"/>
      <protection locked="0"/>
    </xf>
    <xf numFmtId="4" fontId="25" fillId="0" borderId="25" xfId="43" applyNumberFormat="1" applyFont="1" applyBorder="1" applyAlignment="1" applyProtection="1">
      <alignment horizontal="center" vertical="center"/>
      <protection locked="0"/>
    </xf>
    <xf numFmtId="2" fontId="24" fillId="0" borderId="13" xfId="43" applyNumberFormat="1" applyFont="1" applyBorder="1" applyAlignment="1" applyProtection="1">
      <alignment horizontal="right" vertical="center"/>
      <protection locked="0"/>
    </xf>
    <xf numFmtId="4" fontId="24" fillId="0" borderId="13" xfId="43" applyNumberFormat="1" applyFont="1" applyBorder="1" applyAlignment="1" applyProtection="1">
      <alignment horizontal="right" vertical="center"/>
      <protection locked="0"/>
    </xf>
    <xf numFmtId="2" fontId="24" fillId="0" borderId="29" xfId="43" applyNumberFormat="1" applyFont="1" applyBorder="1" applyAlignment="1" applyProtection="1">
      <alignment horizontal="right" vertical="center"/>
      <protection locked="0"/>
    </xf>
    <xf numFmtId="4" fontId="24" fillId="0" borderId="29" xfId="43" applyNumberFormat="1" applyFont="1" applyBorder="1" applyAlignment="1" applyProtection="1">
      <alignment horizontal="right" vertical="center"/>
      <protection locked="0"/>
    </xf>
    <xf numFmtId="2" fontId="24" fillId="0" borderId="12" xfId="43" applyNumberFormat="1" applyFont="1" applyBorder="1" applyAlignment="1" applyProtection="1">
      <alignment horizontal="right" vertical="center"/>
      <protection locked="0"/>
    </xf>
    <xf numFmtId="4" fontId="24" fillId="0" borderId="12" xfId="43" applyNumberFormat="1" applyFont="1" applyBorder="1" applyAlignment="1" applyProtection="1">
      <alignment horizontal="right" vertical="center"/>
      <protection locked="0"/>
    </xf>
    <xf numFmtId="9" fontId="24" fillId="0" borderId="0" xfId="43" applyNumberFormat="1" applyFont="1" applyAlignment="1" applyProtection="1">
      <alignment horizontal="center" vertical="center"/>
      <protection locked="0"/>
    </xf>
    <xf numFmtId="165" fontId="23" fillId="0" borderId="0" xfId="43" applyNumberFormat="1" applyProtection="1">
      <protection locked="0"/>
    </xf>
    <xf numFmtId="2" fontId="24" fillId="0" borderId="34" xfId="43" applyNumberFormat="1" applyFont="1" applyBorder="1" applyAlignment="1" applyProtection="1">
      <alignment horizontal="right" vertical="center"/>
      <protection locked="0"/>
    </xf>
    <xf numFmtId="4" fontId="24" fillId="0" borderId="34" xfId="43" applyNumberFormat="1" applyFont="1" applyBorder="1" applyAlignment="1" applyProtection="1">
      <alignment horizontal="right" vertical="center"/>
      <protection locked="0"/>
    </xf>
    <xf numFmtId="2" fontId="25" fillId="0" borderId="16" xfId="43" applyNumberFormat="1" applyFont="1" applyBorder="1" applyAlignment="1" applyProtection="1">
      <alignment horizontal="right" vertical="center"/>
      <protection locked="0"/>
    </xf>
    <xf numFmtId="4" fontId="25" fillId="33" borderId="16" xfId="43" applyNumberFormat="1" applyFont="1" applyFill="1" applyBorder="1" applyAlignment="1" applyProtection="1">
      <alignment horizontal="right" vertical="center"/>
      <protection locked="0"/>
    </xf>
    <xf numFmtId="4" fontId="25" fillId="34" borderId="16" xfId="43" applyNumberFormat="1" applyFont="1" applyFill="1" applyBorder="1" applyAlignment="1" applyProtection="1">
      <alignment horizontal="right" vertical="center"/>
      <protection locked="0"/>
    </xf>
    <xf numFmtId="2" fontId="23" fillId="0" borderId="0" xfId="43" applyNumberFormat="1" applyAlignment="1" applyProtection="1">
      <alignment horizontal="right" vertical="center"/>
      <protection locked="0"/>
    </xf>
    <xf numFmtId="4" fontId="23" fillId="0" borderId="0" xfId="43" applyNumberFormat="1" applyAlignment="1" applyProtection="1">
      <alignment horizontal="right" vertical="center"/>
      <protection locked="0"/>
    </xf>
    <xf numFmtId="2" fontId="23" fillId="0" borderId="0" xfId="43" applyNumberFormat="1" applyAlignment="1" applyProtection="1">
      <alignment horizontal="right"/>
      <protection locked="0"/>
    </xf>
    <xf numFmtId="4" fontId="23" fillId="0" borderId="0" xfId="43" applyNumberFormat="1" applyAlignment="1" applyProtection="1">
      <alignment horizontal="right"/>
      <protection locked="0"/>
    </xf>
    <xf numFmtId="49" fontId="24" fillId="0" borderId="0" xfId="43" applyNumberFormat="1" applyFont="1" applyAlignment="1" applyProtection="1">
      <alignment horizontal="center" vertical="center"/>
    </xf>
    <xf numFmtId="0" fontId="25" fillId="0" borderId="0" xfId="43" applyFont="1" applyAlignment="1" applyProtection="1">
      <alignment vertical="top" wrapText="1"/>
    </xf>
    <xf numFmtId="0" fontId="24" fillId="0" borderId="0" xfId="43" applyFont="1" applyAlignment="1" applyProtection="1">
      <alignment horizontal="center" vertical="center"/>
    </xf>
    <xf numFmtId="2" fontId="24" fillId="0" borderId="0" xfId="43" applyNumberFormat="1" applyFont="1" applyAlignment="1" applyProtection="1">
      <alignment horizontal="center" vertical="center"/>
    </xf>
    <xf numFmtId="0" fontId="24" fillId="0" borderId="0" xfId="43" applyFont="1" applyAlignment="1" applyProtection="1">
      <alignment vertical="top" wrapText="1"/>
    </xf>
    <xf numFmtId="49" fontId="24" fillId="0" borderId="19" xfId="43" applyNumberFormat="1" applyFont="1" applyBorder="1" applyAlignment="1" applyProtection="1">
      <alignment horizontal="center" vertical="center"/>
    </xf>
    <xf numFmtId="0" fontId="24" fillId="0" borderId="13" xfId="43" applyFont="1" applyBorder="1" applyAlignment="1" applyProtection="1">
      <alignment horizontal="center" vertical="center"/>
    </xf>
    <xf numFmtId="2" fontId="24" fillId="0" borderId="18" xfId="43" applyNumberFormat="1" applyFont="1" applyBorder="1" applyAlignment="1" applyProtection="1">
      <alignment horizontal="center" vertical="center"/>
    </xf>
    <xf numFmtId="49" fontId="24" fillId="0" borderId="26" xfId="43" applyNumberFormat="1" applyFont="1" applyBorder="1" applyAlignment="1" applyProtection="1">
      <alignment horizontal="center" vertical="center"/>
    </xf>
    <xf numFmtId="0" fontId="24" fillId="0" borderId="29" xfId="43" applyFont="1" applyBorder="1" applyAlignment="1" applyProtection="1">
      <alignment horizontal="center" vertical="center"/>
    </xf>
    <xf numFmtId="2" fontId="24" fillId="0" borderId="29" xfId="43" applyNumberFormat="1" applyFont="1" applyBorder="1" applyAlignment="1" applyProtection="1">
      <alignment horizontal="center" vertical="center"/>
    </xf>
    <xf numFmtId="49" fontId="24" fillId="0" borderId="30" xfId="43" applyNumberFormat="1" applyFont="1" applyBorder="1" applyAlignment="1" applyProtection="1">
      <alignment horizontal="center" vertical="center"/>
    </xf>
    <xf numFmtId="49" fontId="24" fillId="0" borderId="31" xfId="43" applyNumberFormat="1" applyFont="1" applyBorder="1" applyAlignment="1" applyProtection="1">
      <alignment horizontal="center" vertical="center"/>
    </xf>
    <xf numFmtId="0" fontId="24" fillId="0" borderId="12" xfId="43" applyFont="1" applyBorder="1" applyAlignment="1" applyProtection="1">
      <alignment horizontal="left" vertical="center" wrapText="1"/>
    </xf>
    <xf numFmtId="0" fontId="24" fillId="0" borderId="12" xfId="43" applyFont="1" applyBorder="1" applyAlignment="1" applyProtection="1">
      <alignment horizontal="center" vertical="center"/>
    </xf>
    <xf numFmtId="2" fontId="24" fillId="0" borderId="12" xfId="43" applyNumberFormat="1" applyFont="1" applyBorder="1" applyAlignment="1" applyProtection="1">
      <alignment horizontal="center" vertical="center"/>
    </xf>
    <xf numFmtId="49" fontId="25" fillId="0" borderId="26" xfId="43" applyNumberFormat="1" applyFont="1" applyBorder="1" applyAlignment="1" applyProtection="1">
      <alignment horizontal="center" vertical="center"/>
    </xf>
    <xf numFmtId="49" fontId="25" fillId="0" borderId="28" xfId="43" applyNumberFormat="1" applyFont="1" applyBorder="1" applyAlignment="1" applyProtection="1">
      <alignment horizontal="center" vertical="center"/>
    </xf>
    <xf numFmtId="0" fontId="25" fillId="0" borderId="29" xfId="43" applyFont="1" applyBorder="1" applyAlignment="1" applyProtection="1">
      <alignment horizontal="left" vertical="center" wrapText="1"/>
    </xf>
    <xf numFmtId="0" fontId="25" fillId="0" borderId="12" xfId="43" applyFont="1" applyBorder="1" applyAlignment="1" applyProtection="1">
      <alignment horizontal="left" vertical="center" wrapText="1"/>
    </xf>
    <xf numFmtId="49" fontId="24" fillId="0" borderId="32" xfId="43" applyNumberFormat="1" applyFont="1" applyBorder="1" applyAlignment="1" applyProtection="1">
      <alignment horizontal="center" vertical="center"/>
    </xf>
    <xf numFmtId="49" fontId="24" fillId="0" borderId="33" xfId="43" applyNumberFormat="1" applyFont="1" applyBorder="1" applyAlignment="1" applyProtection="1">
      <alignment horizontal="center" vertical="center"/>
    </xf>
    <xf numFmtId="0" fontId="24" fillId="0" borderId="34" xfId="43" applyFont="1" applyBorder="1" applyAlignment="1" applyProtection="1">
      <alignment horizontal="left" vertical="center" wrapText="1"/>
    </xf>
    <xf numFmtId="0" fontId="24" fillId="0" borderId="34" xfId="43" applyFont="1" applyBorder="1" applyAlignment="1" applyProtection="1">
      <alignment horizontal="center" vertical="center"/>
    </xf>
    <xf numFmtId="2" fontId="24" fillId="0" borderId="34" xfId="43" applyNumberFormat="1" applyFont="1" applyBorder="1" applyAlignment="1" applyProtection="1">
      <alignment horizontal="center" vertical="center"/>
    </xf>
    <xf numFmtId="49" fontId="25" fillId="0" borderId="30" xfId="43" applyNumberFormat="1" applyFont="1" applyBorder="1" applyAlignment="1" applyProtection="1">
      <alignment horizontal="center" vertical="center"/>
    </xf>
    <xf numFmtId="49" fontId="25" fillId="0" borderId="31" xfId="43" applyNumberFormat="1" applyFont="1" applyBorder="1" applyAlignment="1" applyProtection="1">
      <alignment horizontal="center" vertical="center"/>
    </xf>
    <xf numFmtId="49" fontId="24" fillId="0" borderId="10" xfId="43" applyNumberFormat="1" applyFont="1" applyBorder="1" applyAlignment="1" applyProtection="1">
      <alignment horizontal="center" vertical="center"/>
    </xf>
    <xf numFmtId="0" fontId="24" fillId="0" borderId="13" xfId="43" applyFont="1" applyBorder="1" applyAlignment="1" applyProtection="1">
      <alignment horizontal="left" vertical="center" wrapText="1"/>
    </xf>
    <xf numFmtId="2" fontId="24" fillId="0" borderId="13" xfId="43" applyNumberFormat="1" applyFont="1" applyBorder="1" applyAlignment="1" applyProtection="1">
      <alignment horizontal="center" vertical="center"/>
    </xf>
    <xf numFmtId="49" fontId="24" fillId="0" borderId="15" xfId="43" applyNumberFormat="1" applyFont="1" applyBorder="1" applyAlignment="1" applyProtection="1">
      <alignment horizontal="center" vertical="center"/>
    </xf>
    <xf numFmtId="49" fontId="24" fillId="0" borderId="35" xfId="43" applyNumberFormat="1" applyFont="1" applyBorder="1" applyAlignment="1" applyProtection="1">
      <alignment horizontal="center" vertical="center"/>
    </xf>
    <xf numFmtId="0" fontId="28" fillId="0" borderId="16" xfId="43" applyFont="1" applyBorder="1" applyAlignment="1" applyProtection="1">
      <alignment horizontal="left" vertical="center" wrapText="1"/>
    </xf>
    <xf numFmtId="0" fontId="24" fillId="0" borderId="16" xfId="43" applyFont="1" applyBorder="1" applyAlignment="1" applyProtection="1">
      <alignment horizontal="center" vertical="center"/>
    </xf>
    <xf numFmtId="2" fontId="24" fillId="0" borderId="16" xfId="43" applyNumberFormat="1" applyFont="1" applyBorder="1" applyAlignment="1" applyProtection="1">
      <alignment horizontal="center" vertical="center"/>
    </xf>
    <xf numFmtId="49" fontId="24" fillId="0" borderId="28" xfId="43" applyNumberFormat="1" applyFont="1" applyBorder="1" applyAlignment="1" applyProtection="1">
      <alignment horizontal="center" vertical="center"/>
    </xf>
    <xf numFmtId="0" fontId="24" fillId="0" borderId="29" xfId="43" applyFont="1" applyBorder="1" applyAlignment="1" applyProtection="1">
      <alignment horizontal="left" vertical="center" wrapText="1"/>
    </xf>
    <xf numFmtId="49" fontId="23" fillId="0" borderId="0" xfId="43" applyNumberFormat="1" applyAlignment="1" applyProtection="1">
      <alignment horizontal="center" vertical="center"/>
    </xf>
    <xf numFmtId="0" fontId="23" fillId="0" borderId="0" xfId="43" applyAlignment="1" applyProtection="1">
      <alignment vertical="center" wrapText="1"/>
    </xf>
    <xf numFmtId="0" fontId="23" fillId="0" borderId="0" xfId="43" applyAlignment="1" applyProtection="1">
      <alignment horizontal="center" vertical="center"/>
    </xf>
    <xf numFmtId="2" fontId="23" fillId="0" borderId="0" xfId="43" applyNumberFormat="1" applyAlignment="1" applyProtection="1">
      <alignment horizontal="center" vertical="center"/>
    </xf>
    <xf numFmtId="0" fontId="23" fillId="0" borderId="0" xfId="43" applyAlignment="1" applyProtection="1">
      <alignment vertical="top" wrapText="1"/>
    </xf>
    <xf numFmtId="0" fontId="16" fillId="0" borderId="0" xfId="0" applyFont="1" applyAlignment="1" applyProtection="1">
      <alignment horizontal="center" vertical="center" wrapText="1"/>
      <protection locked="0"/>
    </xf>
    <xf numFmtId="40" fontId="16" fillId="0" borderId="11" xfId="0" applyNumberFormat="1" applyFont="1" applyBorder="1" applyAlignment="1" applyProtection="1">
      <alignment horizontal="center" vertical="center" wrapText="1"/>
      <protection locked="0"/>
    </xf>
    <xf numFmtId="40" fontId="16" fillId="0" borderId="0" xfId="0" applyNumberFormat="1" applyFont="1" applyAlignment="1" applyProtection="1">
      <alignment horizontal="center" vertical="center" wrapText="1"/>
      <protection locked="0"/>
    </xf>
    <xf numFmtId="40" fontId="0" fillId="0" borderId="11" xfId="0" applyNumberFormat="1" applyBorder="1" applyProtection="1">
      <protection locked="0"/>
    </xf>
    <xf numFmtId="40" fontId="0" fillId="0" borderId="0" xfId="0" applyNumberFormat="1" applyProtection="1">
      <protection locked="0"/>
    </xf>
    <xf numFmtId="40" fontId="0" fillId="0" borderId="14" xfId="0" applyNumberFormat="1" applyBorder="1" applyProtection="1">
      <protection locked="0"/>
    </xf>
    <xf numFmtId="38" fontId="16" fillId="0" borderId="10" xfId="0" applyNumberFormat="1" applyFont="1" applyBorder="1" applyAlignment="1" applyProtection="1">
      <alignment horizontal="center" vertical="center" wrapText="1"/>
    </xf>
    <xf numFmtId="0" fontId="16" fillId="0" borderId="0" xfId="0" applyFont="1" applyAlignment="1" applyProtection="1">
      <alignment horizontal="center" vertical="center" wrapText="1"/>
    </xf>
    <xf numFmtId="0" fontId="16" fillId="0" borderId="10" xfId="0" applyFont="1" applyBorder="1" applyAlignment="1" applyProtection="1">
      <alignment horizontal="center" vertical="center" wrapText="1"/>
    </xf>
    <xf numFmtId="38" fontId="16" fillId="0" borderId="0" xfId="0" applyNumberFormat="1" applyFont="1" applyAlignment="1" applyProtection="1">
      <alignment horizontal="center" vertical="center" wrapText="1"/>
    </xf>
    <xf numFmtId="38" fontId="0" fillId="0" borderId="10" xfId="0" applyNumberFormat="1" applyBorder="1" applyAlignment="1" applyProtection="1">
      <alignment vertical="top"/>
    </xf>
    <xf numFmtId="0" fontId="18" fillId="0" borderId="0" xfId="0" applyFont="1" applyAlignment="1" applyProtection="1">
      <alignment horizontal="justify" wrapText="1"/>
    </xf>
    <xf numFmtId="0" fontId="0" fillId="0" borderId="10" xfId="0" applyBorder="1" applyAlignment="1" applyProtection="1">
      <alignment horizontal="center"/>
    </xf>
    <xf numFmtId="0" fontId="19" fillId="0" borderId="0" xfId="0" applyFont="1" applyAlignment="1" applyProtection="1">
      <alignment horizontal="justify" wrapText="1"/>
    </xf>
    <xf numFmtId="0" fontId="0" fillId="0" borderId="0" xfId="0" applyAlignment="1" applyProtection="1">
      <alignment horizontal="justify" wrapText="1"/>
    </xf>
    <xf numFmtId="0" fontId="16" fillId="0" borderId="0" xfId="0" applyFont="1" applyAlignment="1" applyProtection="1">
      <alignment horizontal="justify" wrapText="1"/>
    </xf>
    <xf numFmtId="38" fontId="0" fillId="0" borderId="0" xfId="0" applyNumberFormat="1" applyProtection="1"/>
    <xf numFmtId="0" fontId="18" fillId="0" borderId="0" xfId="0" applyFont="1" applyAlignment="1" applyProtection="1">
      <alignment horizontal="center" wrapText="1"/>
    </xf>
    <xf numFmtId="43" fontId="0" fillId="0" borderId="0" xfId="42" applyFont="1" applyProtection="1">
      <protection locked="0"/>
    </xf>
    <xf numFmtId="43" fontId="0" fillId="0" borderId="0" xfId="0" applyNumberFormat="1" applyProtection="1">
      <protection locked="0"/>
    </xf>
    <xf numFmtId="0" fontId="0" fillId="0" borderId="0" xfId="0" applyFont="1" applyProtection="1">
      <protection locked="0"/>
    </xf>
    <xf numFmtId="40" fontId="0" fillId="0" borderId="11" xfId="0" applyNumberFormat="1" applyFont="1" applyBorder="1" applyProtection="1">
      <protection locked="0"/>
    </xf>
    <xf numFmtId="40" fontId="0" fillId="0" borderId="0" xfId="0" applyNumberFormat="1" applyFont="1" applyProtection="1">
      <protection locked="0"/>
    </xf>
    <xf numFmtId="0" fontId="0" fillId="0" borderId="0" xfId="0" applyFont="1" applyBorder="1" applyProtection="1">
      <protection locked="0"/>
    </xf>
    <xf numFmtId="40" fontId="0" fillId="0" borderId="14" xfId="0" applyNumberFormat="1" applyFont="1" applyBorder="1" applyProtection="1">
      <protection locked="0"/>
    </xf>
    <xf numFmtId="40" fontId="0" fillId="0" borderId="0" xfId="0" applyNumberFormat="1" applyFont="1" applyBorder="1" applyProtection="1">
      <protection locked="0"/>
    </xf>
    <xf numFmtId="38" fontId="0" fillId="0" borderId="10" xfId="0" applyNumberFormat="1" applyFont="1" applyBorder="1" applyAlignment="1" applyProtection="1">
      <alignment vertical="top"/>
    </xf>
    <xf numFmtId="0" fontId="0" fillId="0" borderId="0" xfId="0" applyFont="1" applyProtection="1"/>
    <xf numFmtId="0" fontId="0" fillId="0" borderId="10" xfId="0" applyFont="1" applyBorder="1" applyAlignment="1" applyProtection="1">
      <alignment horizontal="center"/>
    </xf>
    <xf numFmtId="0" fontId="18" fillId="0" borderId="0" xfId="0" applyFont="1" applyBorder="1" applyProtection="1"/>
    <xf numFmtId="0" fontId="0" fillId="0" borderId="0" xfId="0" quotePrefix="1" applyFont="1" applyBorder="1" applyAlignment="1" applyProtection="1">
      <alignment wrapText="1"/>
    </xf>
    <xf numFmtId="0" fontId="0" fillId="0" borderId="0" xfId="0" applyFont="1" applyBorder="1" applyProtection="1"/>
    <xf numFmtId="0" fontId="0" fillId="0" borderId="0" xfId="0" applyFont="1" applyBorder="1" applyAlignment="1" applyProtection="1">
      <alignment horizontal="left" vertical="center"/>
    </xf>
    <xf numFmtId="0" fontId="18" fillId="0" borderId="0" xfId="0" applyFont="1" applyBorder="1" applyAlignment="1" applyProtection="1">
      <alignment vertical="center"/>
    </xf>
    <xf numFmtId="38" fontId="0" fillId="0" borderId="0" xfId="0" applyNumberFormat="1" applyFont="1" applyProtection="1"/>
    <xf numFmtId="0" fontId="0" fillId="0" borderId="0" xfId="0" applyFont="1" applyAlignment="1" applyProtection="1">
      <alignment horizontal="justify" wrapText="1"/>
    </xf>
    <xf numFmtId="38" fontId="0" fillId="0" borderId="0" xfId="0" applyNumberFormat="1" applyFont="1" applyBorder="1" applyAlignment="1" applyProtection="1">
      <alignment vertical="top"/>
    </xf>
    <xf numFmtId="0" fontId="0" fillId="0" borderId="0" xfId="0" applyFont="1" applyBorder="1" applyAlignment="1" applyProtection="1">
      <alignment horizontal="justify" wrapText="1"/>
    </xf>
    <xf numFmtId="0" fontId="0" fillId="0" borderId="0" xfId="0" applyFont="1" applyBorder="1" applyAlignment="1" applyProtection="1">
      <alignment horizontal="center"/>
    </xf>
    <xf numFmtId="38" fontId="0" fillId="0" borderId="0" xfId="0" applyNumberFormat="1" applyFont="1" applyBorder="1" applyProtection="1"/>
    <xf numFmtId="0" fontId="23" fillId="0" borderId="0" xfId="43" applyAlignment="1" applyProtection="1">
      <alignment horizontal="right"/>
      <protection locked="0"/>
    </xf>
    <xf numFmtId="0" fontId="25" fillId="0" borderId="16" xfId="43" applyFont="1" applyBorder="1" applyAlignment="1" applyProtection="1">
      <alignment horizontal="left" vertical="center" wrapText="1"/>
    </xf>
    <xf numFmtId="0" fontId="25" fillId="0" borderId="36" xfId="43" applyFont="1" applyBorder="1" applyAlignment="1" applyProtection="1">
      <alignment horizontal="left" vertical="center" wrapText="1"/>
    </xf>
    <xf numFmtId="0" fontId="25" fillId="0" borderId="22" xfId="43" applyFont="1" applyBorder="1" applyAlignment="1" applyProtection="1">
      <alignment horizontal="left" vertical="center" wrapText="1"/>
    </xf>
    <xf numFmtId="0" fontId="24" fillId="0" borderId="27" xfId="43" applyFont="1" applyBorder="1" applyAlignment="1" applyProtection="1">
      <alignment horizontal="left" vertical="center" wrapText="1"/>
    </xf>
    <xf numFmtId="0" fontId="24" fillId="0" borderId="28" xfId="43" applyFont="1" applyBorder="1" applyAlignment="1" applyProtection="1">
      <alignment horizontal="left" vertical="center" wrapText="1"/>
    </xf>
    <xf numFmtId="49" fontId="25" fillId="0" borderId="17" xfId="43" applyNumberFormat="1" applyFont="1" applyBorder="1" applyAlignment="1" applyProtection="1">
      <alignment horizontal="center" vertical="center"/>
    </xf>
    <xf numFmtId="49" fontId="25" fillId="0" borderId="20" xfId="43" applyNumberFormat="1" applyFont="1" applyBorder="1" applyAlignment="1" applyProtection="1">
      <alignment horizontal="center" vertical="center"/>
    </xf>
    <xf numFmtId="49" fontId="25" fillId="0" borderId="22" xfId="43" applyNumberFormat="1" applyFont="1" applyBorder="1" applyAlignment="1" applyProtection="1">
      <alignment horizontal="center" vertical="center"/>
    </xf>
    <xf numFmtId="49" fontId="25" fillId="0" borderId="24" xfId="43" applyNumberFormat="1" applyFont="1" applyBorder="1" applyAlignment="1" applyProtection="1">
      <alignment horizontal="center" vertical="center"/>
    </xf>
    <xf numFmtId="0" fontId="25" fillId="0" borderId="18" xfId="43" applyFont="1" applyBorder="1" applyAlignment="1" applyProtection="1">
      <alignment horizontal="center" vertical="center" wrapText="1"/>
    </xf>
    <xf numFmtId="0" fontId="25" fillId="0" borderId="21" xfId="43" applyFont="1" applyBorder="1" applyAlignment="1" applyProtection="1">
      <alignment horizontal="center" vertical="center" wrapText="1"/>
    </xf>
    <xf numFmtId="0" fontId="25" fillId="0" borderId="18" xfId="43" applyFont="1" applyBorder="1" applyAlignment="1" applyProtection="1">
      <alignment horizontal="center" vertical="center"/>
    </xf>
    <xf numFmtId="0" fontId="25" fillId="0" borderId="21" xfId="43" applyFont="1" applyBorder="1" applyAlignment="1" applyProtection="1">
      <alignment horizontal="center" vertical="center"/>
    </xf>
    <xf numFmtId="2" fontId="25" fillId="0" borderId="18" xfId="43" applyNumberFormat="1" applyFont="1" applyBorder="1" applyAlignment="1" applyProtection="1">
      <alignment horizontal="center" vertical="center"/>
    </xf>
    <xf numFmtId="2" fontId="25" fillId="0" borderId="21" xfId="43" applyNumberFormat="1" applyFont="1" applyBorder="1" applyAlignment="1" applyProtection="1">
      <alignment horizontal="center" vertical="center"/>
    </xf>
    <xf numFmtId="2" fontId="25" fillId="0" borderId="18" xfId="43" applyNumberFormat="1" applyFont="1" applyBorder="1" applyAlignment="1" applyProtection="1">
      <alignment horizontal="center" vertical="center"/>
      <protection locked="0"/>
    </xf>
    <xf numFmtId="2" fontId="25" fillId="0" borderId="21" xfId="43" applyNumberFormat="1" applyFont="1" applyBorder="1" applyAlignment="1" applyProtection="1">
      <alignment horizontal="center" vertical="center"/>
      <protection locked="0"/>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3" xr:uid="{739D2AC3-615B-4304-B422-1CC0F0C119C5}"/>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ndice\all-jobs\JOBS\CL95-20\CERT\TAMA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OOK-4.XLW"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liwanicon-my.sharepoint.com/Users/Liwanipc3/Documents/Project%20Dox%20Template/Data/Cost%20report%20trmplate/LC%20Cost%20reporting%20template%20Rev%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LIMIN"/>
      <sheetName val="S7 Superfoto"/>
      <sheetName val="S1-S2"/>
      <sheetName val="Executive (2)"/>
      <sheetName val="Val Recon"/>
      <sheetName val="TRADE SUMMARY"/>
      <sheetName val="Sheet1"/>
      <sheetName val="Sheet2"/>
      <sheetName val="Sheet3"/>
      <sheetName val="Executive"/>
      <sheetName val="Detail Summary"/>
      <sheetName val="Variations"/>
      <sheetName val="Cost VO's"/>
      <sheetName val="Flysheet"/>
      <sheetName val="Cover"/>
      <sheetName val="FR-PROVSNL-SUM-DETAIL"/>
      <sheetName val="FR-SUMMERY"/>
      <sheetName val="Escalation"/>
      <sheetName val="Val Breakdown"/>
      <sheetName val="Data Sheet"/>
      <sheetName val="Ramp data"/>
      <sheetName val="Cashflow"/>
      <sheetName val="Lower Ground"/>
      <sheetName val="Income"/>
      <sheetName val="Assumptions"/>
      <sheetName val="Letting"/>
      <sheetName val="S-C+Market"/>
      <sheetName val="UBR"/>
      <sheetName val="#REF"/>
      <sheetName val="Inputs"/>
      <sheetName val="PPlay_Data"/>
      <sheetName val="Cap Cost"/>
      <sheetName val="Control"/>
      <sheetName val="Data_Sheet"/>
      <sheetName val="RLV Calc"/>
      <sheetName val="Costs (dev)"/>
      <sheetName val="Summary"/>
      <sheetName val="Bluewater NPV - sell January"/>
      <sheetName val="Calcs"/>
      <sheetName val="Upper Ground"/>
      <sheetName val="Financial Summary"/>
      <sheetName val="D&amp;C Calcs"/>
      <sheetName val="CA Upside_Downside Old"/>
      <sheetName val="EASEL CA Example"/>
      <sheetName val="MV Power"/>
      <sheetName val="Class E-Z Ph 1"/>
      <sheetName val="Chart of Accountants"/>
      <sheetName val="BOL recon"/>
      <sheetName val="Parameters"/>
      <sheetName val="201906"/>
      <sheetName val="YTD"/>
      <sheetName val="YTD (2)"/>
      <sheetName val="BOL DATA"/>
      <sheetName val="BUDGET"/>
      <sheetName val="Lookups"/>
      <sheetName val="new one-pager NOI sorting"/>
      <sheetName val="PM data"/>
      <sheetName val="Sheet10"/>
      <sheetName val="Summary of Building"/>
      <sheetName val="Used Chart of Accounts"/>
      <sheetName val="Retail Analysis"/>
      <sheetName val="Office Analysis"/>
      <sheetName val="Corp Acc Analysis"/>
      <sheetName val="Industrial Analysis"/>
      <sheetName val="Corp_Acc"/>
      <sheetName val="Tenant Budget_CP (3)"/>
      <sheetName val="Retail"/>
      <sheetName val="Office"/>
      <sheetName val="Industrial"/>
      <sheetName val="Utilities"/>
      <sheetName val="Consolidation_FY20"/>
      <sheetName val="Financials Including Guarantee"/>
      <sheetName val="Portfolio Summary (2)"/>
      <sheetName val="Financials Excluding Guarantee"/>
      <sheetName val="Commentary (2)"/>
      <sheetName val="Y-o-Y "/>
      <sheetName val="CM Actual"/>
      <sheetName val="CM Budget"/>
      <sheetName val="YTD Actual"/>
      <sheetName val="YTD Budget"/>
      <sheetName val="RFC FY19"/>
      <sheetName val="Commentary"/>
      <sheetName val="Budget FY19"/>
      <sheetName val="Com_Hous_Ph_1"/>
      <sheetName val="Consolidation comments"/>
      <sheetName val="Sector Analysis."/>
      <sheetName val="WALE Summary"/>
      <sheetName val="Consolidation"/>
      <sheetName val="WALE"/>
      <sheetName val="Operating costs"/>
      <sheetName val="% GRIT KPI for JSE"/>
      <sheetName val="NOI &amp; RFC P M vs annual budget"/>
      <sheetName val="Consolidate Year-on-Year"/>
      <sheetName val="Av. Vacancy YTD"/>
      <sheetName val="Mozambique"/>
      <sheetName val="Moz Portf Summaries"/>
      <sheetName val="Phase 1"/>
      <sheetName val="Com_House_Ph_2"/>
      <sheetName val="Holard"/>
      <sheetName val="Phase 2"/>
      <sheetName val="Vodacom"/>
      <sheetName val="Hollard"/>
      <sheetName val="Acacia"/>
      <sheetName val="Bolore"/>
      <sheetName val="Acaci"/>
      <sheetName val="Vale"/>
      <sheetName val="Zimpto"/>
      <sheetName val="Val"/>
      <sheetName val="Vodacm"/>
      <sheetName val="Mall de Tete"/>
      <sheetName val="MDT"/>
      <sheetName val="Zimpeto"/>
      <sheetName val="Bollore"/>
      <sheetName val="Zambia"/>
      <sheetName val="Zambia Portf Summaries"/>
      <sheetName val="Kafubu"/>
      <sheetName val="Imprial"/>
      <sheetName val="Mukuba"/>
      <sheetName val="Cosmo"/>
      <sheetName val="kenya"/>
      <sheetName val="Kenya Portf Summaries"/>
      <sheetName val="Bufalo"/>
      <sheetName val="Tamasa"/>
      <sheetName val="Buffalo"/>
      <sheetName val="Imperial"/>
      <sheetName val="Mauritius"/>
      <sheetName val="Mtius Portf Summaries"/>
      <sheetName val="Barclay"/>
      <sheetName val="Vale RF"/>
      <sheetName val="Barclays"/>
      <sheetName val="Beachcomber"/>
      <sheetName val="BHI"/>
      <sheetName val="Capital_Place"/>
      <sheetName val="Tamassa"/>
      <sheetName val="Ghana"/>
      <sheetName val="Ghana Portf Summaries"/>
      <sheetName val="5th Av."/>
      <sheetName val="5th Avenue"/>
      <sheetName val="CADS 2"/>
      <sheetName val="Kafub"/>
      <sheetName val="Mukub"/>
      <sheetName val="CADS II"/>
      <sheetName val="Capital Place"/>
      <sheetName val="Morocco"/>
      <sheetName val="Moro Portf Summaries"/>
      <sheetName val="Anfa"/>
      <sheetName val="Cosmopolitan"/>
      <sheetName val="Valuation"/>
      <sheetName val="Cert"/>
      <sheetName val="Recovery"/>
      <sheetName val="Adv Pmt Sched"/>
      <sheetName val="BOQ"/>
      <sheetName val="QC"/>
      <sheetName val="Prelims"/>
      <sheetName val="CFR"/>
      <sheetName val="CT16-012-GAB-CD"/>
      <sheetName val="Claim input"/>
      <sheetName val="Consultant Valuations"/>
      <sheetName val="OLD"/>
      <sheetName val="BJP Variables"/>
      <sheetName val="D"/>
      <sheetName val="S7_Superfoto"/>
      <sheetName val="Executive_(2)"/>
      <sheetName val="Val_Recon"/>
      <sheetName val="TRADE_SUMMARY"/>
      <sheetName val="Detail_Summary"/>
      <sheetName val="Cost_VO's"/>
      <sheetName val="Val_Breakdown"/>
      <sheetName val="S7_Superfoto1"/>
      <sheetName val="Executive_(2)1"/>
      <sheetName val="Val_Recon1"/>
      <sheetName val="TRADE_SUMMARY1"/>
      <sheetName val="Detail_Summary1"/>
      <sheetName val="Cost_VO's1"/>
      <sheetName val="Val_Breakdown1"/>
      <sheetName val="Ramp_data"/>
      <sheetName val="Lower_Ground"/>
      <sheetName val="Cap_Cost"/>
      <sheetName val="RLV_Calc"/>
      <sheetName val="Costs_(dev)"/>
      <sheetName val="Bluewater_NPV_-_sell_January"/>
      <sheetName val="Upper_Ground"/>
      <sheetName val="Financial_Summary"/>
      <sheetName val="D&amp;C_Calcs"/>
      <sheetName val="CA_Upside_Downside_Old"/>
      <sheetName val="EASEL_CA_Example"/>
      <sheetName val="Data_Sheet1"/>
      <sheetName val="S7_Superfoto2"/>
      <sheetName val="Executive_(2)2"/>
      <sheetName val="Val_Recon2"/>
      <sheetName val="TRADE_SUMMARY2"/>
      <sheetName val="Detail_Summary2"/>
      <sheetName val="Cost_VO's2"/>
      <sheetName val="Val_Breakdown2"/>
      <sheetName val="Ramp_data1"/>
      <sheetName val="Lower_Ground1"/>
      <sheetName val="Cap_Cost1"/>
      <sheetName val="RLV_Calc1"/>
      <sheetName val="Costs_(dev)1"/>
      <sheetName val="Bluewater_NPV_-_sell_January1"/>
      <sheetName val="Upper_Ground1"/>
      <sheetName val="Financial_Summary1"/>
      <sheetName val="D&amp;C_Calcs1"/>
      <sheetName val="CA_Upside_Downside_Old1"/>
      <sheetName val="EASEL_CA_Example1"/>
      <sheetName val="Data_Sheet2"/>
      <sheetName val="Lookup Data"/>
      <sheetName val="Growth Allowance Lookup"/>
    </sheetNames>
    <sheetDataSet>
      <sheetData sheetId="0"/>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refreshError="1"/>
      <sheetData sheetId="160" refreshError="1"/>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refreshError="1"/>
      <sheetData sheetId="20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ABILITY"/>
      <sheetName val="Notes"/>
      <sheetName val="Chart data"/>
      <sheetName val="FEAS(INPUT)"/>
      <sheetName val="Cover"/>
      <sheetName val="FLY"/>
      <sheetName val="INDEX"/>
      <sheetName val="SUMMARY"/>
      <sheetName val="CASHFLOW CODES"/>
      <sheetName val="Claim Summary"/>
      <sheetName val="BOOK-4"/>
      <sheetName val="PRELIMIN"/>
      <sheetName val="Data2"/>
      <sheetName val="BOOK-4.XLW"/>
      <sheetName val="CPDL"/>
      <sheetName val="CODES"/>
      <sheetName val="dBase"/>
      <sheetName val="Staff Acco."/>
      <sheetName val="CONCRETE"/>
      <sheetName val="EDGES"/>
      <sheetName val="JOINTS"/>
      <sheetName val="SUPERSTRUCTURE"/>
      <sheetName val="Elemsum"/>
      <sheetName val="SECTION 3 ELECTRICAL EQUIPMENT"/>
      <sheetName val="Cert22"/>
      <sheetName val="Recovery Statement"/>
      <sheetName val="Joinery"/>
      <sheetName val="Joinery Recovery Statement"/>
      <sheetName val="Elevated Tank"/>
      <sheetName val="Elevated Tank Rec. Statement"/>
      <sheetName val="Treatment Plant"/>
      <sheetName val="Treatment Plant Rec. Statement"/>
      <sheetName val="Landscaping"/>
      <sheetName val="Landscaping Recovery Statement"/>
      <sheetName val="Final Summary"/>
      <sheetName val="MoS Letter"/>
      <sheetName val="MoS"/>
      <sheetName val="Prelims"/>
      <sheetName val="Alterations"/>
      <sheetName val="Foundations"/>
      <sheetName val="Precast Contrete"/>
      <sheetName val="Masonry"/>
      <sheetName val="Waterproofing"/>
      <sheetName val="Roof Coverings"/>
      <sheetName val="Carpentry &amp; Joinery"/>
      <sheetName val="Ceilings"/>
      <sheetName val="Floor Coverings"/>
      <sheetName val="Ironmongery"/>
      <sheetName val="Structural Steelwork"/>
      <sheetName val="Metalwork"/>
      <sheetName val="Plastering"/>
      <sheetName val="Tiling"/>
      <sheetName val="Plumbing"/>
      <sheetName val="Glazing"/>
      <sheetName val="Paintwork"/>
      <sheetName val="Builders Work"/>
      <sheetName val="Building Works Summary"/>
      <sheetName val="External Works"/>
      <sheetName val="Site Services"/>
      <sheetName val="Ext. &amp; Serv. Works Summary"/>
      <sheetName val="Electrical Work"/>
      <sheetName val="Mechanical Work"/>
      <sheetName val="E&amp;M Summary"/>
      <sheetName val="Subcontract Amounts"/>
      <sheetName val="Budgetary Allowances"/>
      <sheetName val="Prime Cost Amounts"/>
      <sheetName val="Allowances Summary"/>
      <sheetName val="Site Instructions"/>
      <sheetName val="CPAP"/>
      <sheetName val="Conversion factor Dec 2016=100"/>
      <sheetName val="CASHFLOW_CODES"/>
      <sheetName val="Chart_data"/>
      <sheetName val="Claim_Summary"/>
      <sheetName val="decompte"/>
      <sheetName val="HAKEDİŞ "/>
      <sheetName val="Bl.1 P&amp;G"/>
      <sheetName val="B1.3 External works"/>
      <sheetName val="Addedum"/>
      <sheetName val="Summary "/>
      <sheetName val="Bl.1 P &amp; G"/>
      <sheetName val="Bl. 3 External  works"/>
      <sheetName val="Summary 1"/>
      <sheetName val="Sheet1"/>
      <sheetName val="dv_info"/>
      <sheetName val="2"/>
      <sheetName val="x"/>
      <sheetName val="Bill No. 3.1 2BRA"/>
      <sheetName val="Bill No. 3.2 3BRA"/>
      <sheetName val="Bill No. 4.1 2BRA MEP"/>
      <sheetName val="Bill No. 4.2 3BRA MEP"/>
      <sheetName val="Bill 5.1 Roads &amp; Parking"/>
      <sheetName val="Bill 5.2 Walkways"/>
      <sheetName val="Bill 5.3 Stormwater Drainage"/>
      <sheetName val="Bill 5.4 Retaining Walls"/>
      <sheetName val="Bill 5.5 Main Gate"/>
      <sheetName val="Bill_No__3_1_2BRA1"/>
      <sheetName val="Bill_No__3_2_3BRA1"/>
      <sheetName val="Bill_No__4_1_2BRA_MEP1"/>
      <sheetName val="Bill_No__4_2_3BRA_MEP1"/>
      <sheetName val="Bill_5_1_Roads_&amp;_Parking1"/>
      <sheetName val="Bill_5_2_Walkways1"/>
      <sheetName val="Bill_5_3_Stormwater_Drainage1"/>
      <sheetName val="Bill_5_4_Retaining_Walls1"/>
      <sheetName val="Bill_5_5_Main_Gate1"/>
      <sheetName val="Chart_data1"/>
      <sheetName val="CASHFLOW_CODES1"/>
      <sheetName val="Bill_No__3_1_2BRA"/>
      <sheetName val="Bill_No__3_2_3BRA"/>
      <sheetName val="Bill_No__4_1_2BRA_MEP"/>
      <sheetName val="Bill_No__4_2_3BRA_MEP"/>
      <sheetName val="Bill_5_1_Roads_&amp;_Parking"/>
      <sheetName val="Bill_5_2_Walkways"/>
      <sheetName val="Bill_5_3_Stormwater_Drainage"/>
      <sheetName val="Bill_5_4_Retaining_Walls"/>
      <sheetName val="Bill_5_5_Main_Gate"/>
      <sheetName val="Bill_No__3_1_2BRA2"/>
      <sheetName val="Bill_No__3_2_3BRA2"/>
      <sheetName val="Bill_No__4_1_2BRA_MEP2"/>
      <sheetName val="Bill_No__4_2_3BRA_MEP2"/>
      <sheetName val="Bill_5_1_Roads_&amp;_Parking2"/>
      <sheetName val="Bill_5_2_Walkways2"/>
      <sheetName val="Bill_5_3_Stormwater_Drainage2"/>
      <sheetName val="Bill_5_4_Retaining_Walls2"/>
      <sheetName val="Bill_5_5_Main_Gate2"/>
      <sheetName val="Chart_data2"/>
      <sheetName val="CASHFLOW_CODES2"/>
      <sheetName val="Bill_No__3_1_2BRA3"/>
      <sheetName val="Bill_No__3_2_3BRA3"/>
      <sheetName val="Bill_No__4_1_2BRA_MEP3"/>
      <sheetName val="Bill_No__4_2_3BRA_MEP3"/>
      <sheetName val="Bill_5_1_Roads_&amp;_Parking3"/>
      <sheetName val="Bill_5_2_Walkways3"/>
      <sheetName val="Bill_5_3_Stormwater_Drainage3"/>
      <sheetName val="Bill_5_4_Retaining_Walls3"/>
      <sheetName val="Bill_5_5_Main_Gate3"/>
      <sheetName val="Chart_data3"/>
      <sheetName val="CASHFLOW_CODES3"/>
      <sheetName val="Bill_No__3_1_2BRA4"/>
      <sheetName val="Bill_No__3_2_3BRA4"/>
      <sheetName val="Bill_No__4_1_2BRA_MEP4"/>
      <sheetName val="Bill_No__4_2_3BRA_MEP4"/>
      <sheetName val="Bill_5_1_Roads_&amp;_Parking4"/>
      <sheetName val="Bill_5_2_Walkways4"/>
      <sheetName val="Bill_5_3_Stormwater_Drainage4"/>
      <sheetName val="Bill_5_4_Retaining_Walls4"/>
      <sheetName val="Bill_5_5_Main_Gate4"/>
      <sheetName val="Chart_data4"/>
      <sheetName val="CASHFLOW_CODES4"/>
      <sheetName val="Exc"/>
      <sheetName val="BS-Notes"/>
      <sheetName val="Bill No. 3.4 S1 BRA"/>
      <sheetName val="Bill No. 3.5 1BRA"/>
      <sheetName val="ABSA-SA75104"/>
      <sheetName val="Instructions"/>
      <sheetName val="Preliminaries"/>
      <sheetName val="Preliminaries Matrix"/>
      <sheetName val="Preliminaries Notes"/>
      <sheetName val="Professional Fees"/>
      <sheetName val="Partial Prof Fees"/>
      <sheetName val="Notes &amp; Qualifications"/>
      <sheetName val="Earthworks"/>
      <sheetName val="Concrete,Formwork&amp;Reinforcement"/>
      <sheetName val="Masonry "/>
      <sheetName val="Ceilings &amp; Partitioning"/>
      <sheetName val="Floor Covering"/>
      <sheetName val="Ironmongery "/>
      <sheetName val="Plumbing &amp; Drainage"/>
      <sheetName val="Fire Protection"/>
      <sheetName val="Paperhannging"/>
      <sheetName val="Specialist Work"/>
      <sheetName val="FF&amp;E"/>
      <sheetName val="Signage &amp; Merchandising"/>
      <sheetName val="CCTV &amp; Intruder Detection Syst"/>
      <sheetName val="BMS"/>
      <sheetName val="ATM &amp; Cash Handling Equipment"/>
      <sheetName val="Furniture"/>
      <sheetName val="Office Equipment"/>
      <sheetName val="IT Equipment"/>
      <sheetName val="Digital Marketing"/>
      <sheetName val="Queue Sytems"/>
      <sheetName val="Roller Shutters"/>
      <sheetName val="Safes"/>
      <sheetName val="Miscellaneous"/>
      <sheetName val="Final Summary "/>
      <sheetName val="Data"/>
      <sheetName val="H2O TREATMENT PLANT SITE_4_1_"/>
      <sheetName val="H2O TREATMENT PLANT SITE(4.1)"/>
      <sheetName val="1"/>
      <sheetName val="Claim_Summary1"/>
      <sheetName val="Staff_Acco_"/>
      <sheetName val="Chart_data5"/>
      <sheetName val="CASHFLOW_CODES5"/>
      <sheetName val="computo"/>
      <sheetName val="Confidential"/>
      <sheetName val="PriorityList"/>
      <sheetName val="Steel"/>
      <sheetName val="Project Brief"/>
      <sheetName val="Forecast Variance Planning hrs"/>
      <sheetName val="factors"/>
      <sheetName val="Details"/>
      <sheetName val="Master data"/>
      <sheetName val="Stone prices"/>
      <sheetName val="Tables"/>
      <sheetName val="Schedules"/>
      <sheetName val="Commitments"/>
      <sheetName val="Measurment"/>
      <sheetName val=" Est "/>
      <sheetName val="Area Summary (E)"/>
      <sheetName val="Staff_Acco_1"/>
      <sheetName val="Staff_Acco_3"/>
      <sheetName val="Claim_Summary3"/>
      <sheetName val="Staff_Acco_2"/>
      <sheetName val="Claim_Summary2"/>
      <sheetName val="30개월기준대비표 아랍택)"/>
      <sheetName val="총괄표 (2)"/>
      <sheetName val="Fill this out first..."/>
      <sheetName val="E_Summary"/>
      <sheetName val="D_Cntnts"/>
      <sheetName val="Lead"/>
      <sheetName val="Project Details"/>
      <sheetName val="Summary_all area"/>
      <sheetName val="Cost Rates"/>
      <sheetName val="LOOKUP(MM)"/>
      <sheetName val="CntrlSht"/>
      <sheetName val="Covr"/>
      <sheetName val="Lettr"/>
      <sheetName val="EXEC SUM"/>
      <sheetName val="Summary Assessment"/>
      <sheetName val="Detail Assessment"/>
      <sheetName val="Photo report"/>
      <sheetName val="PM - PROLONG"/>
      <sheetName val="ARCH - PROLONG"/>
      <sheetName val="QS - PROLONG"/>
      <sheetName val="SE- PROLON"/>
      <sheetName val="CE - PROLONG"/>
      <sheetName val="EE - PROLONG"/>
      <sheetName val="ME - PROLONG"/>
      <sheetName val="SUMMARY PROLONGATION CLAIM "/>
      <sheetName val="Split by Stage"/>
      <sheetName val="Fees Summary  "/>
      <sheetName val="Executive"/>
      <sheetName val="PM Fees"/>
      <sheetName val="Arch Fees"/>
      <sheetName val="QS Fees "/>
      <sheetName val="Civil Eng "/>
      <sheetName val="Struct  Eng"/>
      <sheetName val="Elect Eng "/>
      <sheetName val="Mech Eng "/>
      <sheetName val="H&amp;S"/>
      <sheetName val="Disbursments "/>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refreshError="1"/>
      <sheetData sheetId="92" refreshError="1"/>
      <sheetData sheetId="93" refreshError="1"/>
      <sheetData sheetId="94" refreshError="1"/>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refreshError="1"/>
      <sheetData sheetId="149" refreshError="1"/>
      <sheetData sheetId="150" refreshError="1"/>
      <sheetData sheetId="151" refreshError="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refreshError="1"/>
      <sheetData sheetId="185" refreshError="1"/>
      <sheetData sheetId="186" refreshError="1"/>
      <sheetData sheetId="187" refreshError="1"/>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sheetData sheetId="209"/>
      <sheetData sheetId="210"/>
      <sheetData sheetId="211"/>
      <sheetData sheetId="212"/>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PPS"/>
      <sheetName val="Report"/>
      <sheetName val="Projected Cash Flow"/>
      <sheetName val="Adjust for Preliminaries"/>
      <sheetName val="Priliminaries"/>
      <sheetName val="Main (2)"/>
      <sheetName val="PPS (2)"/>
      <sheetName val="Report (2)"/>
      <sheetName val="Projected Cash Flow (2)"/>
      <sheetName val="Adjust for Preliminaries (2)"/>
      <sheetName val="Priliminaries (2)"/>
    </sheetNames>
    <sheetDataSet>
      <sheetData sheetId="0">
        <row r="7">
          <cell r="B7" t="str">
            <v>PROJECT PAYMENT SUMMARY NO.:</v>
          </cell>
        </row>
      </sheetData>
      <sheetData sheetId="1">
        <row r="1">
          <cell r="AH1">
            <v>1</v>
          </cell>
        </row>
        <row r="2">
          <cell r="AH2">
            <v>2</v>
          </cell>
        </row>
        <row r="3">
          <cell r="AH3">
            <v>3</v>
          </cell>
        </row>
        <row r="4">
          <cell r="AH4">
            <v>4</v>
          </cell>
        </row>
        <row r="5">
          <cell r="AH5">
            <v>5</v>
          </cell>
        </row>
        <row r="6">
          <cell r="AH6">
            <v>6</v>
          </cell>
        </row>
        <row r="7">
          <cell r="AH7">
            <v>7</v>
          </cell>
        </row>
        <row r="8">
          <cell r="AH8">
            <v>8</v>
          </cell>
        </row>
        <row r="9">
          <cell r="AH9">
            <v>9</v>
          </cell>
        </row>
        <row r="10">
          <cell r="AH10">
            <v>10</v>
          </cell>
        </row>
        <row r="11">
          <cell r="AH11">
            <v>11</v>
          </cell>
        </row>
        <row r="12">
          <cell r="AH12">
            <v>12</v>
          </cell>
        </row>
        <row r="13">
          <cell r="AH13">
            <v>13</v>
          </cell>
        </row>
        <row r="14">
          <cell r="AH14">
            <v>14</v>
          </cell>
        </row>
        <row r="15">
          <cell r="AH15">
            <v>15</v>
          </cell>
        </row>
        <row r="16">
          <cell r="AH16">
            <v>16</v>
          </cell>
        </row>
        <row r="17">
          <cell r="AH17">
            <v>17</v>
          </cell>
        </row>
        <row r="18">
          <cell r="AH18">
            <v>18</v>
          </cell>
        </row>
        <row r="19">
          <cell r="AH19">
            <v>19</v>
          </cell>
        </row>
        <row r="20">
          <cell r="AH20">
            <v>20</v>
          </cell>
        </row>
        <row r="21">
          <cell r="AH21">
            <v>21</v>
          </cell>
        </row>
        <row r="22">
          <cell r="AH22">
            <v>22</v>
          </cell>
        </row>
        <row r="23">
          <cell r="AH23">
            <v>23</v>
          </cell>
        </row>
        <row r="24">
          <cell r="AH24">
            <v>24</v>
          </cell>
        </row>
        <row r="25">
          <cell r="AH25">
            <v>25</v>
          </cell>
        </row>
        <row r="26">
          <cell r="AH26">
            <v>26</v>
          </cell>
        </row>
        <row r="27">
          <cell r="AH27">
            <v>27</v>
          </cell>
        </row>
        <row r="28">
          <cell r="AH28">
            <v>28</v>
          </cell>
        </row>
        <row r="29">
          <cell r="AH29">
            <v>29</v>
          </cell>
        </row>
        <row r="30">
          <cell r="AH30">
            <v>30</v>
          </cell>
        </row>
        <row r="32">
          <cell r="AH32">
            <v>0</v>
          </cell>
        </row>
      </sheetData>
      <sheetData sheetId="2">
        <row r="34">
          <cell r="K34">
            <v>0</v>
          </cell>
        </row>
      </sheetData>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405D3-828F-4DB8-8109-B6314EF5247D}">
  <dimension ref="A1:D23"/>
  <sheetViews>
    <sheetView topLeftCell="A7" zoomScale="80" zoomScaleNormal="80" workbookViewId="0">
      <selection activeCell="B14" sqref="B14"/>
    </sheetView>
  </sheetViews>
  <sheetFormatPr defaultRowHeight="14.5" x14ac:dyDescent="0.35"/>
  <cols>
    <col min="1" max="1" width="3.54296875" style="8" customWidth="1"/>
    <col min="2" max="2" width="57.453125" style="8" customWidth="1"/>
    <col min="3" max="3" width="5.1796875" style="1" customWidth="1"/>
    <col min="4" max="4" width="20.81640625" style="1" customWidth="1"/>
    <col min="5" max="16384" width="8.7265625" style="1"/>
  </cols>
  <sheetData>
    <row r="1" spans="1:4" ht="18.5" x14ac:dyDescent="0.45">
      <c r="B1" s="9" t="s">
        <v>193</v>
      </c>
    </row>
    <row r="2" spans="1:4" x14ac:dyDescent="0.35">
      <c r="D2" s="2" t="s">
        <v>4</v>
      </c>
    </row>
    <row r="3" spans="1:4" s="5" customFormat="1" ht="30" customHeight="1" x14ac:dyDescent="0.35">
      <c r="A3" s="10" t="s">
        <v>194</v>
      </c>
      <c r="B3" s="10" t="s">
        <v>5</v>
      </c>
      <c r="C3" s="3"/>
      <c r="D3" s="4"/>
    </row>
    <row r="4" spans="1:4" s="5" customFormat="1" ht="15" customHeight="1" x14ac:dyDescent="0.35">
      <c r="A4" s="10"/>
      <c r="B4" s="10"/>
      <c r="C4" s="3"/>
      <c r="D4" s="4"/>
    </row>
    <row r="5" spans="1:4" s="5" customFormat="1" ht="30" customHeight="1" x14ac:dyDescent="0.35">
      <c r="A5" s="10" t="s">
        <v>195</v>
      </c>
      <c r="B5" s="10" t="s">
        <v>227</v>
      </c>
      <c r="C5" s="3"/>
      <c r="D5" s="4"/>
    </row>
    <row r="6" spans="1:4" s="5" customFormat="1" ht="15" customHeight="1" x14ac:dyDescent="0.35">
      <c r="A6" s="10"/>
      <c r="B6" s="10"/>
      <c r="C6" s="3"/>
      <c r="D6" s="4"/>
    </row>
    <row r="7" spans="1:4" s="5" customFormat="1" ht="30" customHeight="1" x14ac:dyDescent="0.35">
      <c r="A7" s="10" t="s">
        <v>196</v>
      </c>
      <c r="B7" s="10" t="s">
        <v>197</v>
      </c>
      <c r="C7" s="3"/>
      <c r="D7" s="4"/>
    </row>
    <row r="8" spans="1:4" s="5" customFormat="1" ht="15" customHeight="1" x14ac:dyDescent="0.35">
      <c r="A8" s="10"/>
      <c r="B8" s="10"/>
      <c r="C8" s="3"/>
      <c r="D8" s="4"/>
    </row>
    <row r="9" spans="1:4" s="5" customFormat="1" ht="30" customHeight="1" x14ac:dyDescent="0.35">
      <c r="A9" s="10" t="s">
        <v>198</v>
      </c>
      <c r="B9" s="10" t="s">
        <v>7</v>
      </c>
      <c r="C9" s="3"/>
      <c r="D9" s="4"/>
    </row>
    <row r="10" spans="1:4" s="5" customFormat="1" ht="15" customHeight="1" x14ac:dyDescent="0.35">
      <c r="A10" s="10"/>
      <c r="B10" s="10"/>
      <c r="C10" s="3"/>
      <c r="D10" s="4"/>
    </row>
    <row r="11" spans="1:4" s="5" customFormat="1" ht="30" customHeight="1" x14ac:dyDescent="0.35">
      <c r="A11" s="10"/>
      <c r="B11" s="11" t="s">
        <v>299</v>
      </c>
      <c r="C11" s="3"/>
      <c r="D11" s="6"/>
    </row>
    <row r="12" spans="1:4" s="5" customFormat="1" ht="15" customHeight="1" x14ac:dyDescent="0.35">
      <c r="A12" s="10"/>
      <c r="B12" s="10"/>
      <c r="C12" s="3"/>
      <c r="D12" s="4"/>
    </row>
    <row r="13" spans="1:4" s="5" customFormat="1" ht="30" customHeight="1" x14ac:dyDescent="0.35">
      <c r="A13" s="10" t="s">
        <v>298</v>
      </c>
      <c r="B13" s="10" t="s">
        <v>306</v>
      </c>
      <c r="C13" s="3"/>
      <c r="D13" s="4"/>
    </row>
    <row r="14" spans="1:4" s="5" customFormat="1" ht="15" customHeight="1" x14ac:dyDescent="0.35">
      <c r="A14" s="10"/>
      <c r="B14" s="10"/>
      <c r="C14" s="3"/>
      <c r="D14" s="4"/>
    </row>
    <row r="15" spans="1:4" s="5" customFormat="1" ht="30" customHeight="1" x14ac:dyDescent="0.35">
      <c r="A15" s="10" t="s">
        <v>300</v>
      </c>
      <c r="B15" s="10" t="s">
        <v>213</v>
      </c>
      <c r="C15" s="3"/>
      <c r="D15" s="4">
        <v>13500000</v>
      </c>
    </row>
    <row r="16" spans="1:4" s="5" customFormat="1" ht="15" customHeight="1" x14ac:dyDescent="0.35">
      <c r="A16" s="10"/>
      <c r="B16" s="12"/>
      <c r="C16" s="3"/>
      <c r="D16" s="4"/>
    </row>
    <row r="17" spans="1:4" s="5" customFormat="1" ht="35" customHeight="1" x14ac:dyDescent="0.3">
      <c r="A17" s="10"/>
      <c r="B17" s="13" t="s">
        <v>448</v>
      </c>
      <c r="C17" s="3"/>
      <c r="D17" s="4"/>
    </row>
    <row r="18" spans="1:4" s="5" customFormat="1" ht="15" customHeight="1" x14ac:dyDescent="0.25">
      <c r="A18" s="10"/>
      <c r="B18" s="14"/>
      <c r="C18" s="3"/>
      <c r="D18" s="4"/>
    </row>
    <row r="19" spans="1:4" s="5" customFormat="1" ht="30" customHeight="1" x14ac:dyDescent="0.35">
      <c r="A19" s="10"/>
      <c r="B19" s="11" t="s">
        <v>299</v>
      </c>
      <c r="C19" s="3"/>
      <c r="D19" s="6">
        <v>0</v>
      </c>
    </row>
    <row r="20" spans="1:4" s="5" customFormat="1" ht="15" customHeight="1" x14ac:dyDescent="0.35">
      <c r="A20" s="10"/>
      <c r="B20" s="10"/>
      <c r="C20" s="3"/>
      <c r="D20" s="4"/>
    </row>
    <row r="21" spans="1:4" s="5" customFormat="1" ht="30" customHeight="1" x14ac:dyDescent="0.35">
      <c r="A21" s="10"/>
      <c r="B21" s="10" t="s">
        <v>199</v>
      </c>
      <c r="C21" s="7">
        <v>0.15</v>
      </c>
      <c r="D21" s="4">
        <f>+D11*C21</f>
        <v>0</v>
      </c>
    </row>
    <row r="22" spans="1:4" s="5" customFormat="1" ht="15" customHeight="1" x14ac:dyDescent="0.35">
      <c r="A22" s="10"/>
      <c r="B22" s="10"/>
      <c r="C22" s="3"/>
      <c r="D22" s="4"/>
    </row>
    <row r="23" spans="1:4" s="5" customFormat="1" ht="30" customHeight="1" x14ac:dyDescent="0.35">
      <c r="A23" s="10"/>
      <c r="B23" s="15" t="s">
        <v>201</v>
      </c>
      <c r="C23" s="3" t="s">
        <v>200</v>
      </c>
      <c r="D23" s="6">
        <f>+D19+D21</f>
        <v>0</v>
      </c>
    </row>
  </sheetData>
  <sheetProtection algorithmName="SHA-512" hashValue="S99qHhHuifHzTDSY36we/zf7gy/mJXN5SsvQCrwGEWdzP+BbjntkA6qZ/y2E6Y64YXbfWn+DTYoAgFIO0hoPyQ==" saltValue="g33RNNS5dNcO9pg4rBRT2g=="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54C3E-11F0-4858-BFDE-667FDA5AB111}">
  <sheetPr>
    <tabColor indexed="10"/>
  </sheetPr>
  <dimension ref="A1:M95"/>
  <sheetViews>
    <sheetView view="pageBreakPreview" zoomScale="75" zoomScaleNormal="100" workbookViewId="0">
      <selection activeCell="C7" sqref="C7:C8"/>
    </sheetView>
  </sheetViews>
  <sheetFormatPr defaultRowHeight="12.5" x14ac:dyDescent="0.25"/>
  <cols>
    <col min="1" max="1" width="6.7265625" style="75" bestFit="1" customWidth="1"/>
    <col min="2" max="2" width="9.1796875" style="75" bestFit="1" customWidth="1"/>
    <col min="3" max="3" width="66.7265625" style="79" customWidth="1"/>
    <col min="4" max="4" width="6" style="77" customWidth="1"/>
    <col min="5" max="5" width="8.54296875" style="78" customWidth="1"/>
    <col min="6" max="6" width="6.26953125" style="36" bestFit="1" customWidth="1"/>
    <col min="7" max="7" width="20.7265625" style="37" customWidth="1"/>
    <col min="8" max="255" width="8.7265625" style="18"/>
    <col min="256" max="256" width="6.7265625" style="18" bestFit="1" customWidth="1"/>
    <col min="257" max="257" width="9.1796875" style="18" bestFit="1" customWidth="1"/>
    <col min="258" max="258" width="66.7265625" style="18" customWidth="1"/>
    <col min="259" max="259" width="6" style="18" customWidth="1"/>
    <col min="260" max="260" width="8.54296875" style="18" customWidth="1"/>
    <col min="261" max="261" width="6.26953125" style="18" bestFit="1" customWidth="1"/>
    <col min="262" max="263" width="20.7265625" style="18" customWidth="1"/>
    <col min="264" max="511" width="8.7265625" style="18"/>
    <col min="512" max="512" width="6.7265625" style="18" bestFit="1" customWidth="1"/>
    <col min="513" max="513" width="9.1796875" style="18" bestFit="1" customWidth="1"/>
    <col min="514" max="514" width="66.7265625" style="18" customWidth="1"/>
    <col min="515" max="515" width="6" style="18" customWidth="1"/>
    <col min="516" max="516" width="8.54296875" style="18" customWidth="1"/>
    <col min="517" max="517" width="6.26953125" style="18" bestFit="1" customWidth="1"/>
    <col min="518" max="519" width="20.7265625" style="18" customWidth="1"/>
    <col min="520" max="767" width="8.7265625" style="18"/>
    <col min="768" max="768" width="6.7265625" style="18" bestFit="1" customWidth="1"/>
    <col min="769" max="769" width="9.1796875" style="18" bestFit="1" customWidth="1"/>
    <col min="770" max="770" width="66.7265625" style="18" customWidth="1"/>
    <col min="771" max="771" width="6" style="18" customWidth="1"/>
    <col min="772" max="772" width="8.54296875" style="18" customWidth="1"/>
    <col min="773" max="773" width="6.26953125" style="18" bestFit="1" customWidth="1"/>
    <col min="774" max="775" width="20.7265625" style="18" customWidth="1"/>
    <col min="776" max="1023" width="8.7265625" style="18"/>
    <col min="1024" max="1024" width="6.7265625" style="18" bestFit="1" customWidth="1"/>
    <col min="1025" max="1025" width="9.1796875" style="18" bestFit="1" customWidth="1"/>
    <col min="1026" max="1026" width="66.7265625" style="18" customWidth="1"/>
    <col min="1027" max="1027" width="6" style="18" customWidth="1"/>
    <col min="1028" max="1028" width="8.54296875" style="18" customWidth="1"/>
    <col min="1029" max="1029" width="6.26953125" style="18" bestFit="1" customWidth="1"/>
    <col min="1030" max="1031" width="20.7265625" style="18" customWidth="1"/>
    <col min="1032" max="1279" width="8.7265625" style="18"/>
    <col min="1280" max="1280" width="6.7265625" style="18" bestFit="1" customWidth="1"/>
    <col min="1281" max="1281" width="9.1796875" style="18" bestFit="1" customWidth="1"/>
    <col min="1282" max="1282" width="66.7265625" style="18" customWidth="1"/>
    <col min="1283" max="1283" width="6" style="18" customWidth="1"/>
    <col min="1284" max="1284" width="8.54296875" style="18" customWidth="1"/>
    <col min="1285" max="1285" width="6.26953125" style="18" bestFit="1" customWidth="1"/>
    <col min="1286" max="1287" width="20.7265625" style="18" customWidth="1"/>
    <col min="1288" max="1535" width="8.7265625" style="18"/>
    <col min="1536" max="1536" width="6.7265625" style="18" bestFit="1" customWidth="1"/>
    <col min="1537" max="1537" width="9.1796875" style="18" bestFit="1" customWidth="1"/>
    <col min="1538" max="1538" width="66.7265625" style="18" customWidth="1"/>
    <col min="1539" max="1539" width="6" style="18" customWidth="1"/>
    <col min="1540" max="1540" width="8.54296875" style="18" customWidth="1"/>
    <col min="1541" max="1541" width="6.26953125" style="18" bestFit="1" customWidth="1"/>
    <col min="1542" max="1543" width="20.7265625" style="18" customWidth="1"/>
    <col min="1544" max="1791" width="8.7265625" style="18"/>
    <col min="1792" max="1792" width="6.7265625" style="18" bestFit="1" customWidth="1"/>
    <col min="1793" max="1793" width="9.1796875" style="18" bestFit="1" customWidth="1"/>
    <col min="1794" max="1794" width="66.7265625" style="18" customWidth="1"/>
    <col min="1795" max="1795" width="6" style="18" customWidth="1"/>
    <col min="1796" max="1796" width="8.54296875" style="18" customWidth="1"/>
    <col min="1797" max="1797" width="6.26953125" style="18" bestFit="1" customWidth="1"/>
    <col min="1798" max="1799" width="20.7265625" style="18" customWidth="1"/>
    <col min="1800" max="2047" width="8.7265625" style="18"/>
    <col min="2048" max="2048" width="6.7265625" style="18" bestFit="1" customWidth="1"/>
    <col min="2049" max="2049" width="9.1796875" style="18" bestFit="1" customWidth="1"/>
    <col min="2050" max="2050" width="66.7265625" style="18" customWidth="1"/>
    <col min="2051" max="2051" width="6" style="18" customWidth="1"/>
    <col min="2052" max="2052" width="8.54296875" style="18" customWidth="1"/>
    <col min="2053" max="2053" width="6.26953125" style="18" bestFit="1" customWidth="1"/>
    <col min="2054" max="2055" width="20.7265625" style="18" customWidth="1"/>
    <col min="2056" max="2303" width="8.7265625" style="18"/>
    <col min="2304" max="2304" width="6.7265625" style="18" bestFit="1" customWidth="1"/>
    <col min="2305" max="2305" width="9.1796875" style="18" bestFit="1" customWidth="1"/>
    <col min="2306" max="2306" width="66.7265625" style="18" customWidth="1"/>
    <col min="2307" max="2307" width="6" style="18" customWidth="1"/>
    <col min="2308" max="2308" width="8.54296875" style="18" customWidth="1"/>
    <col min="2309" max="2309" width="6.26953125" style="18" bestFit="1" customWidth="1"/>
    <col min="2310" max="2311" width="20.7265625" style="18" customWidth="1"/>
    <col min="2312" max="2559" width="8.7265625" style="18"/>
    <col min="2560" max="2560" width="6.7265625" style="18" bestFit="1" customWidth="1"/>
    <col min="2561" max="2561" width="9.1796875" style="18" bestFit="1" customWidth="1"/>
    <col min="2562" max="2562" width="66.7265625" style="18" customWidth="1"/>
    <col min="2563" max="2563" width="6" style="18" customWidth="1"/>
    <col min="2564" max="2564" width="8.54296875" style="18" customWidth="1"/>
    <col min="2565" max="2565" width="6.26953125" style="18" bestFit="1" customWidth="1"/>
    <col min="2566" max="2567" width="20.7265625" style="18" customWidth="1"/>
    <col min="2568" max="2815" width="8.7265625" style="18"/>
    <col min="2816" max="2816" width="6.7265625" style="18" bestFit="1" customWidth="1"/>
    <col min="2817" max="2817" width="9.1796875" style="18" bestFit="1" customWidth="1"/>
    <col min="2818" max="2818" width="66.7265625" style="18" customWidth="1"/>
    <col min="2819" max="2819" width="6" style="18" customWidth="1"/>
    <col min="2820" max="2820" width="8.54296875" style="18" customWidth="1"/>
    <col min="2821" max="2821" width="6.26953125" style="18" bestFit="1" customWidth="1"/>
    <col min="2822" max="2823" width="20.7265625" style="18" customWidth="1"/>
    <col min="2824" max="3071" width="8.7265625" style="18"/>
    <col min="3072" max="3072" width="6.7265625" style="18" bestFit="1" customWidth="1"/>
    <col min="3073" max="3073" width="9.1796875" style="18" bestFit="1" customWidth="1"/>
    <col min="3074" max="3074" width="66.7265625" style="18" customWidth="1"/>
    <col min="3075" max="3075" width="6" style="18" customWidth="1"/>
    <col min="3076" max="3076" width="8.54296875" style="18" customWidth="1"/>
    <col min="3077" max="3077" width="6.26953125" style="18" bestFit="1" customWidth="1"/>
    <col min="3078" max="3079" width="20.7265625" style="18" customWidth="1"/>
    <col min="3080" max="3327" width="8.7265625" style="18"/>
    <col min="3328" max="3328" width="6.7265625" style="18" bestFit="1" customWidth="1"/>
    <col min="3329" max="3329" width="9.1796875" style="18" bestFit="1" customWidth="1"/>
    <col min="3330" max="3330" width="66.7265625" style="18" customWidth="1"/>
    <col min="3331" max="3331" width="6" style="18" customWidth="1"/>
    <col min="3332" max="3332" width="8.54296875" style="18" customWidth="1"/>
    <col min="3333" max="3333" width="6.26953125" style="18" bestFit="1" customWidth="1"/>
    <col min="3334" max="3335" width="20.7265625" style="18" customWidth="1"/>
    <col min="3336" max="3583" width="8.7265625" style="18"/>
    <col min="3584" max="3584" width="6.7265625" style="18" bestFit="1" customWidth="1"/>
    <col min="3585" max="3585" width="9.1796875" style="18" bestFit="1" customWidth="1"/>
    <col min="3586" max="3586" width="66.7265625" style="18" customWidth="1"/>
    <col min="3587" max="3587" width="6" style="18" customWidth="1"/>
    <col min="3588" max="3588" width="8.54296875" style="18" customWidth="1"/>
    <col min="3589" max="3589" width="6.26953125" style="18" bestFit="1" customWidth="1"/>
    <col min="3590" max="3591" width="20.7265625" style="18" customWidth="1"/>
    <col min="3592" max="3839" width="8.7265625" style="18"/>
    <col min="3840" max="3840" width="6.7265625" style="18" bestFit="1" customWidth="1"/>
    <col min="3841" max="3841" width="9.1796875" style="18" bestFit="1" customWidth="1"/>
    <col min="3842" max="3842" width="66.7265625" style="18" customWidth="1"/>
    <col min="3843" max="3843" width="6" style="18" customWidth="1"/>
    <col min="3844" max="3844" width="8.54296875" style="18" customWidth="1"/>
    <col min="3845" max="3845" width="6.26953125" style="18" bestFit="1" customWidth="1"/>
    <col min="3846" max="3847" width="20.7265625" style="18" customWidth="1"/>
    <col min="3848" max="4095" width="8.7265625" style="18"/>
    <col min="4096" max="4096" width="6.7265625" style="18" bestFit="1" customWidth="1"/>
    <col min="4097" max="4097" width="9.1796875" style="18" bestFit="1" customWidth="1"/>
    <col min="4098" max="4098" width="66.7265625" style="18" customWidth="1"/>
    <col min="4099" max="4099" width="6" style="18" customWidth="1"/>
    <col min="4100" max="4100" width="8.54296875" style="18" customWidth="1"/>
    <col min="4101" max="4101" width="6.26953125" style="18" bestFit="1" customWidth="1"/>
    <col min="4102" max="4103" width="20.7265625" style="18" customWidth="1"/>
    <col min="4104" max="4351" width="8.7265625" style="18"/>
    <col min="4352" max="4352" width="6.7265625" style="18" bestFit="1" customWidth="1"/>
    <col min="4353" max="4353" width="9.1796875" style="18" bestFit="1" customWidth="1"/>
    <col min="4354" max="4354" width="66.7265625" style="18" customWidth="1"/>
    <col min="4355" max="4355" width="6" style="18" customWidth="1"/>
    <col min="4356" max="4356" width="8.54296875" style="18" customWidth="1"/>
    <col min="4357" max="4357" width="6.26953125" style="18" bestFit="1" customWidth="1"/>
    <col min="4358" max="4359" width="20.7265625" style="18" customWidth="1"/>
    <col min="4360" max="4607" width="8.7265625" style="18"/>
    <col min="4608" max="4608" width="6.7265625" style="18" bestFit="1" customWidth="1"/>
    <col min="4609" max="4609" width="9.1796875" style="18" bestFit="1" customWidth="1"/>
    <col min="4610" max="4610" width="66.7265625" style="18" customWidth="1"/>
    <col min="4611" max="4611" width="6" style="18" customWidth="1"/>
    <col min="4612" max="4612" width="8.54296875" style="18" customWidth="1"/>
    <col min="4613" max="4613" width="6.26953125" style="18" bestFit="1" customWidth="1"/>
    <col min="4614" max="4615" width="20.7265625" style="18" customWidth="1"/>
    <col min="4616" max="4863" width="8.7265625" style="18"/>
    <col min="4864" max="4864" width="6.7265625" style="18" bestFit="1" customWidth="1"/>
    <col min="4865" max="4865" width="9.1796875" style="18" bestFit="1" customWidth="1"/>
    <col min="4866" max="4866" width="66.7265625" style="18" customWidth="1"/>
    <col min="4867" max="4867" width="6" style="18" customWidth="1"/>
    <col min="4868" max="4868" width="8.54296875" style="18" customWidth="1"/>
    <col min="4869" max="4869" width="6.26953125" style="18" bestFit="1" customWidth="1"/>
    <col min="4870" max="4871" width="20.7265625" style="18" customWidth="1"/>
    <col min="4872" max="5119" width="8.7265625" style="18"/>
    <col min="5120" max="5120" width="6.7265625" style="18" bestFit="1" customWidth="1"/>
    <col min="5121" max="5121" width="9.1796875" style="18" bestFit="1" customWidth="1"/>
    <col min="5122" max="5122" width="66.7265625" style="18" customWidth="1"/>
    <col min="5123" max="5123" width="6" style="18" customWidth="1"/>
    <col min="5124" max="5124" width="8.54296875" style="18" customWidth="1"/>
    <col min="5125" max="5125" width="6.26953125" style="18" bestFit="1" customWidth="1"/>
    <col min="5126" max="5127" width="20.7265625" style="18" customWidth="1"/>
    <col min="5128" max="5375" width="8.7265625" style="18"/>
    <col min="5376" max="5376" width="6.7265625" style="18" bestFit="1" customWidth="1"/>
    <col min="5377" max="5377" width="9.1796875" style="18" bestFit="1" customWidth="1"/>
    <col min="5378" max="5378" width="66.7265625" style="18" customWidth="1"/>
    <col min="5379" max="5379" width="6" style="18" customWidth="1"/>
    <col min="5380" max="5380" width="8.54296875" style="18" customWidth="1"/>
    <col min="5381" max="5381" width="6.26953125" style="18" bestFit="1" customWidth="1"/>
    <col min="5382" max="5383" width="20.7265625" style="18" customWidth="1"/>
    <col min="5384" max="5631" width="8.7265625" style="18"/>
    <col min="5632" max="5632" width="6.7265625" style="18" bestFit="1" customWidth="1"/>
    <col min="5633" max="5633" width="9.1796875" style="18" bestFit="1" customWidth="1"/>
    <col min="5634" max="5634" width="66.7265625" style="18" customWidth="1"/>
    <col min="5635" max="5635" width="6" style="18" customWidth="1"/>
    <col min="5636" max="5636" width="8.54296875" style="18" customWidth="1"/>
    <col min="5637" max="5637" width="6.26953125" style="18" bestFit="1" customWidth="1"/>
    <col min="5638" max="5639" width="20.7265625" style="18" customWidth="1"/>
    <col min="5640" max="5887" width="8.7265625" style="18"/>
    <col min="5888" max="5888" width="6.7265625" style="18" bestFit="1" customWidth="1"/>
    <col min="5889" max="5889" width="9.1796875" style="18" bestFit="1" customWidth="1"/>
    <col min="5890" max="5890" width="66.7265625" style="18" customWidth="1"/>
    <col min="5891" max="5891" width="6" style="18" customWidth="1"/>
    <col min="5892" max="5892" width="8.54296875" style="18" customWidth="1"/>
    <col min="5893" max="5893" width="6.26953125" style="18" bestFit="1" customWidth="1"/>
    <col min="5894" max="5895" width="20.7265625" style="18" customWidth="1"/>
    <col min="5896" max="6143" width="8.7265625" style="18"/>
    <col min="6144" max="6144" width="6.7265625" style="18" bestFit="1" customWidth="1"/>
    <col min="6145" max="6145" width="9.1796875" style="18" bestFit="1" customWidth="1"/>
    <col min="6146" max="6146" width="66.7265625" style="18" customWidth="1"/>
    <col min="6147" max="6147" width="6" style="18" customWidth="1"/>
    <col min="6148" max="6148" width="8.54296875" style="18" customWidth="1"/>
    <col min="6149" max="6149" width="6.26953125" style="18" bestFit="1" customWidth="1"/>
    <col min="6150" max="6151" width="20.7265625" style="18" customWidth="1"/>
    <col min="6152" max="6399" width="8.7265625" style="18"/>
    <col min="6400" max="6400" width="6.7265625" style="18" bestFit="1" customWidth="1"/>
    <col min="6401" max="6401" width="9.1796875" style="18" bestFit="1" customWidth="1"/>
    <col min="6402" max="6402" width="66.7265625" style="18" customWidth="1"/>
    <col min="6403" max="6403" width="6" style="18" customWidth="1"/>
    <col min="6404" max="6404" width="8.54296875" style="18" customWidth="1"/>
    <col min="6405" max="6405" width="6.26953125" style="18" bestFit="1" customWidth="1"/>
    <col min="6406" max="6407" width="20.7265625" style="18" customWidth="1"/>
    <col min="6408" max="6655" width="8.7265625" style="18"/>
    <col min="6656" max="6656" width="6.7265625" style="18" bestFit="1" customWidth="1"/>
    <col min="6657" max="6657" width="9.1796875" style="18" bestFit="1" customWidth="1"/>
    <col min="6658" max="6658" width="66.7265625" style="18" customWidth="1"/>
    <col min="6659" max="6659" width="6" style="18" customWidth="1"/>
    <col min="6660" max="6660" width="8.54296875" style="18" customWidth="1"/>
    <col min="6661" max="6661" width="6.26953125" style="18" bestFit="1" customWidth="1"/>
    <col min="6662" max="6663" width="20.7265625" style="18" customWidth="1"/>
    <col min="6664" max="6911" width="8.7265625" style="18"/>
    <col min="6912" max="6912" width="6.7265625" style="18" bestFit="1" customWidth="1"/>
    <col min="6913" max="6913" width="9.1796875" style="18" bestFit="1" customWidth="1"/>
    <col min="6914" max="6914" width="66.7265625" style="18" customWidth="1"/>
    <col min="6915" max="6915" width="6" style="18" customWidth="1"/>
    <col min="6916" max="6916" width="8.54296875" style="18" customWidth="1"/>
    <col min="6917" max="6917" width="6.26953125" style="18" bestFit="1" customWidth="1"/>
    <col min="6918" max="6919" width="20.7265625" style="18" customWidth="1"/>
    <col min="6920" max="7167" width="8.7265625" style="18"/>
    <col min="7168" max="7168" width="6.7265625" style="18" bestFit="1" customWidth="1"/>
    <col min="7169" max="7169" width="9.1796875" style="18" bestFit="1" customWidth="1"/>
    <col min="7170" max="7170" width="66.7265625" style="18" customWidth="1"/>
    <col min="7171" max="7171" width="6" style="18" customWidth="1"/>
    <col min="7172" max="7172" width="8.54296875" style="18" customWidth="1"/>
    <col min="7173" max="7173" width="6.26953125" style="18" bestFit="1" customWidth="1"/>
    <col min="7174" max="7175" width="20.7265625" style="18" customWidth="1"/>
    <col min="7176" max="7423" width="8.7265625" style="18"/>
    <col min="7424" max="7424" width="6.7265625" style="18" bestFit="1" customWidth="1"/>
    <col min="7425" max="7425" width="9.1796875" style="18" bestFit="1" customWidth="1"/>
    <col min="7426" max="7426" width="66.7265625" style="18" customWidth="1"/>
    <col min="7427" max="7427" width="6" style="18" customWidth="1"/>
    <col min="7428" max="7428" width="8.54296875" style="18" customWidth="1"/>
    <col min="7429" max="7429" width="6.26953125" style="18" bestFit="1" customWidth="1"/>
    <col min="7430" max="7431" width="20.7265625" style="18" customWidth="1"/>
    <col min="7432" max="7679" width="8.7265625" style="18"/>
    <col min="7680" max="7680" width="6.7265625" style="18" bestFit="1" customWidth="1"/>
    <col min="7681" max="7681" width="9.1796875" style="18" bestFit="1" customWidth="1"/>
    <col min="7682" max="7682" width="66.7265625" style="18" customWidth="1"/>
    <col min="7683" max="7683" width="6" style="18" customWidth="1"/>
    <col min="7684" max="7684" width="8.54296875" style="18" customWidth="1"/>
    <col min="7685" max="7685" width="6.26953125" style="18" bestFit="1" customWidth="1"/>
    <col min="7686" max="7687" width="20.7265625" style="18" customWidth="1"/>
    <col min="7688" max="7935" width="8.7265625" style="18"/>
    <col min="7936" max="7936" width="6.7265625" style="18" bestFit="1" customWidth="1"/>
    <col min="7937" max="7937" width="9.1796875" style="18" bestFit="1" customWidth="1"/>
    <col min="7938" max="7938" width="66.7265625" style="18" customWidth="1"/>
    <col min="7939" max="7939" width="6" style="18" customWidth="1"/>
    <col min="7940" max="7940" width="8.54296875" style="18" customWidth="1"/>
    <col min="7941" max="7941" width="6.26953125" style="18" bestFit="1" customWidth="1"/>
    <col min="7942" max="7943" width="20.7265625" style="18" customWidth="1"/>
    <col min="7944" max="8191" width="8.7265625" style="18"/>
    <col min="8192" max="8192" width="6.7265625" style="18" bestFit="1" customWidth="1"/>
    <col min="8193" max="8193" width="9.1796875" style="18" bestFit="1" customWidth="1"/>
    <col min="8194" max="8194" width="66.7265625" style="18" customWidth="1"/>
    <col min="8195" max="8195" width="6" style="18" customWidth="1"/>
    <col min="8196" max="8196" width="8.54296875" style="18" customWidth="1"/>
    <col min="8197" max="8197" width="6.26953125" style="18" bestFit="1" customWidth="1"/>
    <col min="8198" max="8199" width="20.7265625" style="18" customWidth="1"/>
    <col min="8200" max="8447" width="8.7265625" style="18"/>
    <col min="8448" max="8448" width="6.7265625" style="18" bestFit="1" customWidth="1"/>
    <col min="8449" max="8449" width="9.1796875" style="18" bestFit="1" customWidth="1"/>
    <col min="8450" max="8450" width="66.7265625" style="18" customWidth="1"/>
    <col min="8451" max="8451" width="6" style="18" customWidth="1"/>
    <col min="8452" max="8452" width="8.54296875" style="18" customWidth="1"/>
    <col min="8453" max="8453" width="6.26953125" style="18" bestFit="1" customWidth="1"/>
    <col min="8454" max="8455" width="20.7265625" style="18" customWidth="1"/>
    <col min="8456" max="8703" width="8.7265625" style="18"/>
    <col min="8704" max="8704" width="6.7265625" style="18" bestFit="1" customWidth="1"/>
    <col min="8705" max="8705" width="9.1796875" style="18" bestFit="1" customWidth="1"/>
    <col min="8706" max="8706" width="66.7265625" style="18" customWidth="1"/>
    <col min="8707" max="8707" width="6" style="18" customWidth="1"/>
    <col min="8708" max="8708" width="8.54296875" style="18" customWidth="1"/>
    <col min="8709" max="8709" width="6.26953125" style="18" bestFit="1" customWidth="1"/>
    <col min="8710" max="8711" width="20.7265625" style="18" customWidth="1"/>
    <col min="8712" max="8959" width="8.7265625" style="18"/>
    <col min="8960" max="8960" width="6.7265625" style="18" bestFit="1" customWidth="1"/>
    <col min="8961" max="8961" width="9.1796875" style="18" bestFit="1" customWidth="1"/>
    <col min="8962" max="8962" width="66.7265625" style="18" customWidth="1"/>
    <col min="8963" max="8963" width="6" style="18" customWidth="1"/>
    <col min="8964" max="8964" width="8.54296875" style="18" customWidth="1"/>
    <col min="8965" max="8965" width="6.26953125" style="18" bestFit="1" customWidth="1"/>
    <col min="8966" max="8967" width="20.7265625" style="18" customWidth="1"/>
    <col min="8968" max="9215" width="8.7265625" style="18"/>
    <col min="9216" max="9216" width="6.7265625" style="18" bestFit="1" customWidth="1"/>
    <col min="9217" max="9217" width="9.1796875" style="18" bestFit="1" customWidth="1"/>
    <col min="9218" max="9218" width="66.7265625" style="18" customWidth="1"/>
    <col min="9219" max="9219" width="6" style="18" customWidth="1"/>
    <col min="9220" max="9220" width="8.54296875" style="18" customWidth="1"/>
    <col min="9221" max="9221" width="6.26953125" style="18" bestFit="1" customWidth="1"/>
    <col min="9222" max="9223" width="20.7265625" style="18" customWidth="1"/>
    <col min="9224" max="9471" width="8.7265625" style="18"/>
    <col min="9472" max="9472" width="6.7265625" style="18" bestFit="1" customWidth="1"/>
    <col min="9473" max="9473" width="9.1796875" style="18" bestFit="1" customWidth="1"/>
    <col min="9474" max="9474" width="66.7265625" style="18" customWidth="1"/>
    <col min="9475" max="9475" width="6" style="18" customWidth="1"/>
    <col min="9476" max="9476" width="8.54296875" style="18" customWidth="1"/>
    <col min="9477" max="9477" width="6.26953125" style="18" bestFit="1" customWidth="1"/>
    <col min="9478" max="9479" width="20.7265625" style="18" customWidth="1"/>
    <col min="9480" max="9727" width="8.7265625" style="18"/>
    <col min="9728" max="9728" width="6.7265625" style="18" bestFit="1" customWidth="1"/>
    <col min="9729" max="9729" width="9.1796875" style="18" bestFit="1" customWidth="1"/>
    <col min="9730" max="9730" width="66.7265625" style="18" customWidth="1"/>
    <col min="9731" max="9731" width="6" style="18" customWidth="1"/>
    <col min="9732" max="9732" width="8.54296875" style="18" customWidth="1"/>
    <col min="9733" max="9733" width="6.26953125" style="18" bestFit="1" customWidth="1"/>
    <col min="9734" max="9735" width="20.7265625" style="18" customWidth="1"/>
    <col min="9736" max="9983" width="8.7265625" style="18"/>
    <col min="9984" max="9984" width="6.7265625" style="18" bestFit="1" customWidth="1"/>
    <col min="9985" max="9985" width="9.1796875" style="18" bestFit="1" customWidth="1"/>
    <col min="9986" max="9986" width="66.7265625" style="18" customWidth="1"/>
    <col min="9987" max="9987" width="6" style="18" customWidth="1"/>
    <col min="9988" max="9988" width="8.54296875" style="18" customWidth="1"/>
    <col min="9989" max="9989" width="6.26953125" style="18" bestFit="1" customWidth="1"/>
    <col min="9990" max="9991" width="20.7265625" style="18" customWidth="1"/>
    <col min="9992" max="10239" width="8.7265625" style="18"/>
    <col min="10240" max="10240" width="6.7265625" style="18" bestFit="1" customWidth="1"/>
    <col min="10241" max="10241" width="9.1796875" style="18" bestFit="1" customWidth="1"/>
    <col min="10242" max="10242" width="66.7265625" style="18" customWidth="1"/>
    <col min="10243" max="10243" width="6" style="18" customWidth="1"/>
    <col min="10244" max="10244" width="8.54296875" style="18" customWidth="1"/>
    <col min="10245" max="10245" width="6.26953125" style="18" bestFit="1" customWidth="1"/>
    <col min="10246" max="10247" width="20.7265625" style="18" customWidth="1"/>
    <col min="10248" max="10495" width="8.7265625" style="18"/>
    <col min="10496" max="10496" width="6.7265625" style="18" bestFit="1" customWidth="1"/>
    <col min="10497" max="10497" width="9.1796875" style="18" bestFit="1" customWidth="1"/>
    <col min="10498" max="10498" width="66.7265625" style="18" customWidth="1"/>
    <col min="10499" max="10499" width="6" style="18" customWidth="1"/>
    <col min="10500" max="10500" width="8.54296875" style="18" customWidth="1"/>
    <col min="10501" max="10501" width="6.26953125" style="18" bestFit="1" customWidth="1"/>
    <col min="10502" max="10503" width="20.7265625" style="18" customWidth="1"/>
    <col min="10504" max="10751" width="8.7265625" style="18"/>
    <col min="10752" max="10752" width="6.7265625" style="18" bestFit="1" customWidth="1"/>
    <col min="10753" max="10753" width="9.1796875" style="18" bestFit="1" customWidth="1"/>
    <col min="10754" max="10754" width="66.7265625" style="18" customWidth="1"/>
    <col min="10755" max="10755" width="6" style="18" customWidth="1"/>
    <col min="10756" max="10756" width="8.54296875" style="18" customWidth="1"/>
    <col min="10757" max="10757" width="6.26953125" style="18" bestFit="1" customWidth="1"/>
    <col min="10758" max="10759" width="20.7265625" style="18" customWidth="1"/>
    <col min="10760" max="11007" width="8.7265625" style="18"/>
    <col min="11008" max="11008" width="6.7265625" style="18" bestFit="1" customWidth="1"/>
    <col min="11009" max="11009" width="9.1796875" style="18" bestFit="1" customWidth="1"/>
    <col min="11010" max="11010" width="66.7265625" style="18" customWidth="1"/>
    <col min="11011" max="11011" width="6" style="18" customWidth="1"/>
    <col min="11012" max="11012" width="8.54296875" style="18" customWidth="1"/>
    <col min="11013" max="11013" width="6.26953125" style="18" bestFit="1" customWidth="1"/>
    <col min="11014" max="11015" width="20.7265625" style="18" customWidth="1"/>
    <col min="11016" max="11263" width="8.7265625" style="18"/>
    <col min="11264" max="11264" width="6.7265625" style="18" bestFit="1" customWidth="1"/>
    <col min="11265" max="11265" width="9.1796875" style="18" bestFit="1" customWidth="1"/>
    <col min="11266" max="11266" width="66.7265625" style="18" customWidth="1"/>
    <col min="11267" max="11267" width="6" style="18" customWidth="1"/>
    <col min="11268" max="11268" width="8.54296875" style="18" customWidth="1"/>
    <col min="11269" max="11269" width="6.26953125" style="18" bestFit="1" customWidth="1"/>
    <col min="11270" max="11271" width="20.7265625" style="18" customWidth="1"/>
    <col min="11272" max="11519" width="8.7265625" style="18"/>
    <col min="11520" max="11520" width="6.7265625" style="18" bestFit="1" customWidth="1"/>
    <col min="11521" max="11521" width="9.1796875" style="18" bestFit="1" customWidth="1"/>
    <col min="11522" max="11522" width="66.7265625" style="18" customWidth="1"/>
    <col min="11523" max="11523" width="6" style="18" customWidth="1"/>
    <col min="11524" max="11524" width="8.54296875" style="18" customWidth="1"/>
    <col min="11525" max="11525" width="6.26953125" style="18" bestFit="1" customWidth="1"/>
    <col min="11526" max="11527" width="20.7265625" style="18" customWidth="1"/>
    <col min="11528" max="11775" width="8.7265625" style="18"/>
    <col min="11776" max="11776" width="6.7265625" style="18" bestFit="1" customWidth="1"/>
    <col min="11777" max="11777" width="9.1796875" style="18" bestFit="1" customWidth="1"/>
    <col min="11778" max="11778" width="66.7265625" style="18" customWidth="1"/>
    <col min="11779" max="11779" width="6" style="18" customWidth="1"/>
    <col min="11780" max="11780" width="8.54296875" style="18" customWidth="1"/>
    <col min="11781" max="11781" width="6.26953125" style="18" bestFit="1" customWidth="1"/>
    <col min="11782" max="11783" width="20.7265625" style="18" customWidth="1"/>
    <col min="11784" max="12031" width="8.7265625" style="18"/>
    <col min="12032" max="12032" width="6.7265625" style="18" bestFit="1" customWidth="1"/>
    <col min="12033" max="12033" width="9.1796875" style="18" bestFit="1" customWidth="1"/>
    <col min="12034" max="12034" width="66.7265625" style="18" customWidth="1"/>
    <col min="12035" max="12035" width="6" style="18" customWidth="1"/>
    <col min="12036" max="12036" width="8.54296875" style="18" customWidth="1"/>
    <col min="12037" max="12037" width="6.26953125" style="18" bestFit="1" customWidth="1"/>
    <col min="12038" max="12039" width="20.7265625" style="18" customWidth="1"/>
    <col min="12040" max="12287" width="8.7265625" style="18"/>
    <col min="12288" max="12288" width="6.7265625" style="18" bestFit="1" customWidth="1"/>
    <col min="12289" max="12289" width="9.1796875" style="18" bestFit="1" customWidth="1"/>
    <col min="12290" max="12290" width="66.7265625" style="18" customWidth="1"/>
    <col min="12291" max="12291" width="6" style="18" customWidth="1"/>
    <col min="12292" max="12292" width="8.54296875" style="18" customWidth="1"/>
    <col min="12293" max="12293" width="6.26953125" style="18" bestFit="1" customWidth="1"/>
    <col min="12294" max="12295" width="20.7265625" style="18" customWidth="1"/>
    <col min="12296" max="12543" width="8.7265625" style="18"/>
    <col min="12544" max="12544" width="6.7265625" style="18" bestFit="1" customWidth="1"/>
    <col min="12545" max="12545" width="9.1796875" style="18" bestFit="1" customWidth="1"/>
    <col min="12546" max="12546" width="66.7265625" style="18" customWidth="1"/>
    <col min="12547" max="12547" width="6" style="18" customWidth="1"/>
    <col min="12548" max="12548" width="8.54296875" style="18" customWidth="1"/>
    <col min="12549" max="12549" width="6.26953125" style="18" bestFit="1" customWidth="1"/>
    <col min="12550" max="12551" width="20.7265625" style="18" customWidth="1"/>
    <col min="12552" max="12799" width="8.7265625" style="18"/>
    <col min="12800" max="12800" width="6.7265625" style="18" bestFit="1" customWidth="1"/>
    <col min="12801" max="12801" width="9.1796875" style="18" bestFit="1" customWidth="1"/>
    <col min="12802" max="12802" width="66.7265625" style="18" customWidth="1"/>
    <col min="12803" max="12803" width="6" style="18" customWidth="1"/>
    <col min="12804" max="12804" width="8.54296875" style="18" customWidth="1"/>
    <col min="12805" max="12805" width="6.26953125" style="18" bestFit="1" customWidth="1"/>
    <col min="12806" max="12807" width="20.7265625" style="18" customWidth="1"/>
    <col min="12808" max="13055" width="8.7265625" style="18"/>
    <col min="13056" max="13056" width="6.7265625" style="18" bestFit="1" customWidth="1"/>
    <col min="13057" max="13057" width="9.1796875" style="18" bestFit="1" customWidth="1"/>
    <col min="13058" max="13058" width="66.7265625" style="18" customWidth="1"/>
    <col min="13059" max="13059" width="6" style="18" customWidth="1"/>
    <col min="13060" max="13060" width="8.54296875" style="18" customWidth="1"/>
    <col min="13061" max="13061" width="6.26953125" style="18" bestFit="1" customWidth="1"/>
    <col min="13062" max="13063" width="20.7265625" style="18" customWidth="1"/>
    <col min="13064" max="13311" width="8.7265625" style="18"/>
    <col min="13312" max="13312" width="6.7265625" style="18" bestFit="1" customWidth="1"/>
    <col min="13313" max="13313" width="9.1796875" style="18" bestFit="1" customWidth="1"/>
    <col min="13314" max="13314" width="66.7265625" style="18" customWidth="1"/>
    <col min="13315" max="13315" width="6" style="18" customWidth="1"/>
    <col min="13316" max="13316" width="8.54296875" style="18" customWidth="1"/>
    <col min="13317" max="13317" width="6.26953125" style="18" bestFit="1" customWidth="1"/>
    <col min="13318" max="13319" width="20.7265625" style="18" customWidth="1"/>
    <col min="13320" max="13567" width="8.7265625" style="18"/>
    <col min="13568" max="13568" width="6.7265625" style="18" bestFit="1" customWidth="1"/>
    <col min="13569" max="13569" width="9.1796875" style="18" bestFit="1" customWidth="1"/>
    <col min="13570" max="13570" width="66.7265625" style="18" customWidth="1"/>
    <col min="13571" max="13571" width="6" style="18" customWidth="1"/>
    <col min="13572" max="13572" width="8.54296875" style="18" customWidth="1"/>
    <col min="13573" max="13573" width="6.26953125" style="18" bestFit="1" customWidth="1"/>
    <col min="13574" max="13575" width="20.7265625" style="18" customWidth="1"/>
    <col min="13576" max="13823" width="8.7265625" style="18"/>
    <col min="13824" max="13824" width="6.7265625" style="18" bestFit="1" customWidth="1"/>
    <col min="13825" max="13825" width="9.1796875" style="18" bestFit="1" customWidth="1"/>
    <col min="13826" max="13826" width="66.7265625" style="18" customWidth="1"/>
    <col min="13827" max="13827" width="6" style="18" customWidth="1"/>
    <col min="13828" max="13828" width="8.54296875" style="18" customWidth="1"/>
    <col min="13829" max="13829" width="6.26953125" style="18" bestFit="1" customWidth="1"/>
    <col min="13830" max="13831" width="20.7265625" style="18" customWidth="1"/>
    <col min="13832" max="14079" width="8.7265625" style="18"/>
    <col min="14080" max="14080" width="6.7265625" style="18" bestFit="1" customWidth="1"/>
    <col min="14081" max="14081" width="9.1796875" style="18" bestFit="1" customWidth="1"/>
    <col min="14082" max="14082" width="66.7265625" style="18" customWidth="1"/>
    <col min="14083" max="14083" width="6" style="18" customWidth="1"/>
    <col min="14084" max="14084" width="8.54296875" style="18" customWidth="1"/>
    <col min="14085" max="14085" width="6.26953125" style="18" bestFit="1" customWidth="1"/>
    <col min="14086" max="14087" width="20.7265625" style="18" customWidth="1"/>
    <col min="14088" max="14335" width="8.7265625" style="18"/>
    <col min="14336" max="14336" width="6.7265625" style="18" bestFit="1" customWidth="1"/>
    <col min="14337" max="14337" width="9.1796875" style="18" bestFit="1" customWidth="1"/>
    <col min="14338" max="14338" width="66.7265625" style="18" customWidth="1"/>
    <col min="14339" max="14339" width="6" style="18" customWidth="1"/>
    <col min="14340" max="14340" width="8.54296875" style="18" customWidth="1"/>
    <col min="14341" max="14341" width="6.26953125" style="18" bestFit="1" customWidth="1"/>
    <col min="14342" max="14343" width="20.7265625" style="18" customWidth="1"/>
    <col min="14344" max="14591" width="8.7265625" style="18"/>
    <col min="14592" max="14592" width="6.7265625" style="18" bestFit="1" customWidth="1"/>
    <col min="14593" max="14593" width="9.1796875" style="18" bestFit="1" customWidth="1"/>
    <col min="14594" max="14594" width="66.7265625" style="18" customWidth="1"/>
    <col min="14595" max="14595" width="6" style="18" customWidth="1"/>
    <col min="14596" max="14596" width="8.54296875" style="18" customWidth="1"/>
    <col min="14597" max="14597" width="6.26953125" style="18" bestFit="1" customWidth="1"/>
    <col min="14598" max="14599" width="20.7265625" style="18" customWidth="1"/>
    <col min="14600" max="14847" width="8.7265625" style="18"/>
    <col min="14848" max="14848" width="6.7265625" style="18" bestFit="1" customWidth="1"/>
    <col min="14849" max="14849" width="9.1796875" style="18" bestFit="1" customWidth="1"/>
    <col min="14850" max="14850" width="66.7265625" style="18" customWidth="1"/>
    <col min="14851" max="14851" width="6" style="18" customWidth="1"/>
    <col min="14852" max="14852" width="8.54296875" style="18" customWidth="1"/>
    <col min="14853" max="14853" width="6.26953125" style="18" bestFit="1" customWidth="1"/>
    <col min="14854" max="14855" width="20.7265625" style="18" customWidth="1"/>
    <col min="14856" max="15103" width="8.7265625" style="18"/>
    <col min="15104" max="15104" width="6.7265625" style="18" bestFit="1" customWidth="1"/>
    <col min="15105" max="15105" width="9.1796875" style="18" bestFit="1" customWidth="1"/>
    <col min="15106" max="15106" width="66.7265625" style="18" customWidth="1"/>
    <col min="15107" max="15107" width="6" style="18" customWidth="1"/>
    <col min="15108" max="15108" width="8.54296875" style="18" customWidth="1"/>
    <col min="15109" max="15109" width="6.26953125" style="18" bestFit="1" customWidth="1"/>
    <col min="15110" max="15111" width="20.7265625" style="18" customWidth="1"/>
    <col min="15112" max="15359" width="8.7265625" style="18"/>
    <col min="15360" max="15360" width="6.7265625" style="18" bestFit="1" customWidth="1"/>
    <col min="15361" max="15361" width="9.1796875" style="18" bestFit="1" customWidth="1"/>
    <col min="15362" max="15362" width="66.7265625" style="18" customWidth="1"/>
    <col min="15363" max="15363" width="6" style="18" customWidth="1"/>
    <col min="15364" max="15364" width="8.54296875" style="18" customWidth="1"/>
    <col min="15365" max="15365" width="6.26953125" style="18" bestFit="1" customWidth="1"/>
    <col min="15366" max="15367" width="20.7265625" style="18" customWidth="1"/>
    <col min="15368" max="15615" width="8.7265625" style="18"/>
    <col min="15616" max="15616" width="6.7265625" style="18" bestFit="1" customWidth="1"/>
    <col min="15617" max="15617" width="9.1796875" style="18" bestFit="1" customWidth="1"/>
    <col min="15618" max="15618" width="66.7265625" style="18" customWidth="1"/>
    <col min="15619" max="15619" width="6" style="18" customWidth="1"/>
    <col min="15620" max="15620" width="8.54296875" style="18" customWidth="1"/>
    <col min="15621" max="15621" width="6.26953125" style="18" bestFit="1" customWidth="1"/>
    <col min="15622" max="15623" width="20.7265625" style="18" customWidth="1"/>
    <col min="15624" max="15871" width="8.7265625" style="18"/>
    <col min="15872" max="15872" width="6.7265625" style="18" bestFit="1" customWidth="1"/>
    <col min="15873" max="15873" width="9.1796875" style="18" bestFit="1" customWidth="1"/>
    <col min="15874" max="15874" width="66.7265625" style="18" customWidth="1"/>
    <col min="15875" max="15875" width="6" style="18" customWidth="1"/>
    <col min="15876" max="15876" width="8.54296875" style="18" customWidth="1"/>
    <col min="15877" max="15877" width="6.26953125" style="18" bestFit="1" customWidth="1"/>
    <col min="15878" max="15879" width="20.7265625" style="18" customWidth="1"/>
    <col min="15880" max="16127" width="8.7265625" style="18"/>
    <col min="16128" max="16128" width="6.7265625" style="18" bestFit="1" customWidth="1"/>
    <col min="16129" max="16129" width="9.1796875" style="18" bestFit="1" customWidth="1"/>
    <col min="16130" max="16130" width="66.7265625" style="18" customWidth="1"/>
    <col min="16131" max="16131" width="6" style="18" customWidth="1"/>
    <col min="16132" max="16132" width="8.54296875" style="18" customWidth="1"/>
    <col min="16133" max="16133" width="6.26953125" style="18" bestFit="1" customWidth="1"/>
    <col min="16134" max="16135" width="20.7265625" style="18" customWidth="1"/>
    <col min="16136" max="16384" width="8.7265625" style="18"/>
  </cols>
  <sheetData>
    <row r="1" spans="1:13" ht="22.9" customHeight="1" x14ac:dyDescent="0.25">
      <c r="A1" s="38"/>
      <c r="B1" s="38"/>
      <c r="C1" s="39" t="s">
        <v>321</v>
      </c>
      <c r="D1" s="40"/>
      <c r="E1" s="41"/>
      <c r="F1" s="16"/>
      <c r="G1" s="17"/>
    </row>
    <row r="2" spans="1:13" ht="22.9" customHeight="1" thickBot="1" x14ac:dyDescent="0.3">
      <c r="A2" s="38"/>
      <c r="B2" s="38"/>
      <c r="C2" s="42"/>
      <c r="D2" s="40"/>
      <c r="E2" s="41"/>
      <c r="F2" s="17"/>
      <c r="G2" s="17"/>
    </row>
    <row r="3" spans="1:13" ht="22.9" customHeight="1" x14ac:dyDescent="0.25">
      <c r="A3" s="126" t="s">
        <v>6</v>
      </c>
      <c r="B3" s="128" t="s">
        <v>322</v>
      </c>
      <c r="C3" s="130" t="s">
        <v>202</v>
      </c>
      <c r="D3" s="132" t="s">
        <v>203</v>
      </c>
      <c r="E3" s="134" t="s">
        <v>204</v>
      </c>
      <c r="F3" s="136" t="s">
        <v>205</v>
      </c>
      <c r="G3" s="19" t="s">
        <v>323</v>
      </c>
    </row>
    <row r="4" spans="1:13" ht="22.9" customHeight="1" thickBot="1" x14ac:dyDescent="0.3">
      <c r="A4" s="127"/>
      <c r="B4" s="129"/>
      <c r="C4" s="131"/>
      <c r="D4" s="133"/>
      <c r="E4" s="135"/>
      <c r="F4" s="137"/>
      <c r="G4" s="20" t="s">
        <v>200</v>
      </c>
    </row>
    <row r="5" spans="1:13" ht="22.9" customHeight="1" x14ac:dyDescent="0.25">
      <c r="A5" s="43"/>
      <c r="B5" s="122" t="s">
        <v>324</v>
      </c>
      <c r="C5" s="123"/>
      <c r="D5" s="44"/>
      <c r="E5" s="45"/>
      <c r="F5" s="21"/>
      <c r="G5" s="22"/>
    </row>
    <row r="6" spans="1:13" ht="66.650000000000006" customHeight="1" x14ac:dyDescent="0.25">
      <c r="A6" s="46"/>
      <c r="B6" s="124" t="s">
        <v>325</v>
      </c>
      <c r="C6" s="125"/>
      <c r="D6" s="47"/>
      <c r="E6" s="48"/>
      <c r="F6" s="23"/>
      <c r="G6" s="24"/>
    </row>
    <row r="7" spans="1:13" ht="22.9" customHeight="1" x14ac:dyDescent="0.25">
      <c r="A7" s="49"/>
      <c r="B7" s="50"/>
      <c r="C7" s="51"/>
      <c r="D7" s="52"/>
      <c r="E7" s="53"/>
      <c r="F7" s="25"/>
      <c r="G7" s="26"/>
      <c r="K7" s="120"/>
      <c r="L7" s="120"/>
    </row>
    <row r="8" spans="1:13" ht="22.9" customHeight="1" x14ac:dyDescent="0.25">
      <c r="A8" s="54"/>
      <c r="B8" s="55" t="s">
        <v>326</v>
      </c>
      <c r="C8" s="56" t="s">
        <v>327</v>
      </c>
      <c r="D8" s="47"/>
      <c r="E8" s="48"/>
      <c r="F8" s="23"/>
      <c r="G8" s="24"/>
    </row>
    <row r="9" spans="1:13" ht="22.9" customHeight="1" x14ac:dyDescent="0.25">
      <c r="A9" s="49"/>
      <c r="B9" s="50" t="s">
        <v>328</v>
      </c>
      <c r="C9" s="57" t="s">
        <v>329</v>
      </c>
      <c r="D9" s="52"/>
      <c r="E9" s="53"/>
      <c r="F9" s="25"/>
      <c r="G9" s="26"/>
      <c r="K9" s="120"/>
      <c r="L9" s="120"/>
    </row>
    <row r="10" spans="1:13" ht="22.9" customHeight="1" x14ac:dyDescent="0.25">
      <c r="A10" s="49" t="s">
        <v>330</v>
      </c>
      <c r="B10" s="50" t="s">
        <v>328</v>
      </c>
      <c r="C10" s="51" t="s">
        <v>331</v>
      </c>
      <c r="D10" s="52" t="s">
        <v>206</v>
      </c>
      <c r="E10" s="53">
        <v>1</v>
      </c>
      <c r="F10" s="25"/>
      <c r="G10" s="26"/>
      <c r="H10" s="27"/>
      <c r="K10" s="120"/>
      <c r="L10" s="120"/>
      <c r="M10" s="28"/>
    </row>
    <row r="11" spans="1:13" ht="22.9" customHeight="1" x14ac:dyDescent="0.25">
      <c r="A11" s="49"/>
      <c r="B11" s="50"/>
      <c r="C11" s="51"/>
      <c r="D11" s="52"/>
      <c r="E11" s="53"/>
      <c r="F11" s="25"/>
      <c r="G11" s="26"/>
      <c r="K11" s="120"/>
      <c r="L11" s="120"/>
    </row>
    <row r="12" spans="1:13" ht="22.9" customHeight="1" x14ac:dyDescent="0.25">
      <c r="A12" s="49"/>
      <c r="B12" s="50" t="s">
        <v>332</v>
      </c>
      <c r="C12" s="57" t="s">
        <v>333</v>
      </c>
      <c r="D12" s="52"/>
      <c r="E12" s="53"/>
      <c r="F12" s="25"/>
      <c r="G12" s="26"/>
      <c r="K12" s="120"/>
      <c r="L12" s="120"/>
    </row>
    <row r="13" spans="1:13" ht="22.9" customHeight="1" x14ac:dyDescent="0.25">
      <c r="A13" s="49"/>
      <c r="B13" s="50" t="s">
        <v>334</v>
      </c>
      <c r="C13" s="57" t="s">
        <v>335</v>
      </c>
      <c r="D13" s="52"/>
      <c r="E13" s="53"/>
      <c r="F13" s="25"/>
      <c r="G13" s="26"/>
    </row>
    <row r="14" spans="1:13" ht="22.9" customHeight="1" x14ac:dyDescent="0.25">
      <c r="A14" s="49" t="s">
        <v>336</v>
      </c>
      <c r="B14" s="50" t="s">
        <v>337</v>
      </c>
      <c r="C14" s="51" t="s">
        <v>338</v>
      </c>
      <c r="D14" s="52" t="s">
        <v>206</v>
      </c>
      <c r="E14" s="53">
        <v>1</v>
      </c>
      <c r="F14" s="25"/>
      <c r="G14" s="26"/>
    </row>
    <row r="15" spans="1:13" ht="22.9" customHeight="1" x14ac:dyDescent="0.25">
      <c r="A15" s="49" t="s">
        <v>339</v>
      </c>
      <c r="B15" s="50" t="s">
        <v>340</v>
      </c>
      <c r="C15" s="51" t="s">
        <v>341</v>
      </c>
      <c r="D15" s="52" t="s">
        <v>206</v>
      </c>
      <c r="E15" s="53">
        <v>1</v>
      </c>
      <c r="F15" s="25"/>
      <c r="G15" s="26"/>
    </row>
    <row r="16" spans="1:13" ht="22.9" customHeight="1" x14ac:dyDescent="0.25">
      <c r="A16" s="49"/>
      <c r="B16" s="50"/>
      <c r="C16" s="51"/>
      <c r="D16" s="52"/>
      <c r="E16" s="53"/>
      <c r="F16" s="25"/>
      <c r="G16" s="26"/>
    </row>
    <row r="17" spans="1:8" ht="22.9" customHeight="1" x14ac:dyDescent="0.25">
      <c r="A17" s="49"/>
      <c r="B17" s="50" t="s">
        <v>342</v>
      </c>
      <c r="C17" s="57" t="s">
        <v>343</v>
      </c>
      <c r="D17" s="52"/>
      <c r="E17" s="53"/>
      <c r="F17" s="25"/>
      <c r="G17" s="26"/>
    </row>
    <row r="18" spans="1:8" ht="22.9" customHeight="1" x14ac:dyDescent="0.25">
      <c r="A18" s="49" t="s">
        <v>344</v>
      </c>
      <c r="B18" s="50" t="s">
        <v>345</v>
      </c>
      <c r="C18" s="51" t="s">
        <v>346</v>
      </c>
      <c r="D18" s="52" t="s">
        <v>206</v>
      </c>
      <c r="E18" s="53">
        <v>1</v>
      </c>
      <c r="F18" s="25"/>
      <c r="G18" s="26"/>
    </row>
    <row r="19" spans="1:8" ht="22.9" customHeight="1" x14ac:dyDescent="0.25">
      <c r="A19" s="49" t="s">
        <v>347</v>
      </c>
      <c r="B19" s="50" t="s">
        <v>348</v>
      </c>
      <c r="C19" s="51" t="s">
        <v>349</v>
      </c>
      <c r="D19" s="52" t="s">
        <v>206</v>
      </c>
      <c r="E19" s="53">
        <v>1</v>
      </c>
      <c r="F19" s="25"/>
      <c r="G19" s="26"/>
    </row>
    <row r="20" spans="1:8" ht="22.9" customHeight="1" x14ac:dyDescent="0.25">
      <c r="A20" s="49" t="s">
        <v>350</v>
      </c>
      <c r="B20" s="50" t="s">
        <v>351</v>
      </c>
      <c r="C20" s="51" t="s">
        <v>352</v>
      </c>
      <c r="D20" s="52" t="s">
        <v>206</v>
      </c>
      <c r="E20" s="53">
        <v>1</v>
      </c>
      <c r="F20" s="25"/>
      <c r="G20" s="26"/>
    </row>
    <row r="21" spans="1:8" ht="22.9" customHeight="1" x14ac:dyDescent="0.25">
      <c r="A21" s="49" t="s">
        <v>353</v>
      </c>
      <c r="B21" s="50" t="s">
        <v>354</v>
      </c>
      <c r="C21" s="51" t="s">
        <v>355</v>
      </c>
      <c r="D21" s="52" t="s">
        <v>206</v>
      </c>
      <c r="E21" s="53">
        <v>1</v>
      </c>
      <c r="F21" s="25"/>
      <c r="G21" s="26"/>
    </row>
    <row r="22" spans="1:8" ht="22.9" customHeight="1" x14ac:dyDescent="0.25">
      <c r="A22" s="49" t="s">
        <v>356</v>
      </c>
      <c r="B22" s="50" t="s">
        <v>357</v>
      </c>
      <c r="C22" s="51" t="s">
        <v>358</v>
      </c>
      <c r="D22" s="52" t="s">
        <v>206</v>
      </c>
      <c r="E22" s="53">
        <v>1</v>
      </c>
      <c r="F22" s="25"/>
      <c r="G22" s="26"/>
    </row>
    <row r="23" spans="1:8" ht="22.9" customHeight="1" x14ac:dyDescent="0.25">
      <c r="A23" s="49" t="s">
        <v>359</v>
      </c>
      <c r="B23" s="50" t="s">
        <v>360</v>
      </c>
      <c r="C23" s="51" t="s">
        <v>361</v>
      </c>
      <c r="D23" s="52" t="s">
        <v>206</v>
      </c>
      <c r="E23" s="53">
        <v>1</v>
      </c>
      <c r="F23" s="25"/>
      <c r="G23" s="26"/>
    </row>
    <row r="24" spans="1:8" ht="22.9" customHeight="1" x14ac:dyDescent="0.25">
      <c r="A24" s="49" t="s">
        <v>362</v>
      </c>
      <c r="B24" s="50" t="s">
        <v>363</v>
      </c>
      <c r="C24" s="51" t="s">
        <v>364</v>
      </c>
      <c r="D24" s="52" t="s">
        <v>206</v>
      </c>
      <c r="E24" s="53">
        <v>1</v>
      </c>
      <c r="F24" s="25"/>
      <c r="G24" s="26"/>
    </row>
    <row r="25" spans="1:8" ht="22.9" customHeight="1" x14ac:dyDescent="0.25">
      <c r="A25" s="49" t="s">
        <v>365</v>
      </c>
      <c r="B25" s="50" t="s">
        <v>366</v>
      </c>
      <c r="C25" s="51" t="s">
        <v>367</v>
      </c>
      <c r="D25" s="52" t="s">
        <v>206</v>
      </c>
      <c r="E25" s="53">
        <v>1</v>
      </c>
      <c r="F25" s="25"/>
      <c r="G25" s="26"/>
    </row>
    <row r="26" spans="1:8" ht="22.9" customHeight="1" x14ac:dyDescent="0.25">
      <c r="A26" s="49" t="s">
        <v>368</v>
      </c>
      <c r="B26" s="50" t="s">
        <v>369</v>
      </c>
      <c r="C26" s="51" t="s">
        <v>370</v>
      </c>
      <c r="D26" s="52" t="s">
        <v>206</v>
      </c>
      <c r="E26" s="53">
        <v>1</v>
      </c>
      <c r="F26" s="25"/>
      <c r="G26" s="26"/>
    </row>
    <row r="27" spans="1:8" ht="22.9" customHeight="1" x14ac:dyDescent="0.25">
      <c r="A27" s="49" t="s">
        <v>371</v>
      </c>
      <c r="B27" s="50" t="s">
        <v>372</v>
      </c>
      <c r="C27" s="51" t="s">
        <v>373</v>
      </c>
      <c r="D27" s="52" t="s">
        <v>206</v>
      </c>
      <c r="E27" s="53">
        <v>1</v>
      </c>
      <c r="F27" s="25"/>
      <c r="G27" s="26"/>
    </row>
    <row r="28" spans="1:8" ht="22.9" customHeight="1" x14ac:dyDescent="0.25">
      <c r="A28" s="58"/>
      <c r="B28" s="59"/>
      <c r="C28" s="60"/>
      <c r="D28" s="61"/>
      <c r="E28" s="62"/>
      <c r="F28" s="29"/>
      <c r="G28" s="30"/>
    </row>
    <row r="29" spans="1:8" ht="22.9" customHeight="1" x14ac:dyDescent="0.25">
      <c r="A29" s="49"/>
      <c r="B29" s="50" t="s">
        <v>374</v>
      </c>
      <c r="C29" s="57" t="s">
        <v>375</v>
      </c>
      <c r="D29" s="52"/>
      <c r="E29" s="53"/>
      <c r="F29" s="25"/>
      <c r="G29" s="26"/>
    </row>
    <row r="30" spans="1:8" ht="22.9" customHeight="1" x14ac:dyDescent="0.25">
      <c r="A30" s="49" t="s">
        <v>376</v>
      </c>
      <c r="B30" s="50" t="s">
        <v>374</v>
      </c>
      <c r="C30" s="51" t="s">
        <v>377</v>
      </c>
      <c r="D30" s="52" t="s">
        <v>206</v>
      </c>
      <c r="E30" s="53">
        <v>1</v>
      </c>
      <c r="F30" s="25"/>
      <c r="G30" s="26"/>
      <c r="H30" s="27"/>
    </row>
    <row r="31" spans="1:8" ht="22.9" customHeight="1" x14ac:dyDescent="0.25">
      <c r="A31" s="49"/>
      <c r="B31" s="50"/>
      <c r="C31" s="51"/>
      <c r="D31" s="52"/>
      <c r="E31" s="53"/>
      <c r="F31" s="25"/>
      <c r="G31" s="26"/>
    </row>
    <row r="32" spans="1:8" ht="22.9" customHeight="1" x14ac:dyDescent="0.25">
      <c r="A32" s="49"/>
      <c r="B32" s="50" t="s">
        <v>378</v>
      </c>
      <c r="C32" s="57" t="s">
        <v>379</v>
      </c>
      <c r="D32" s="52"/>
      <c r="E32" s="53"/>
      <c r="F32" s="25"/>
      <c r="G32" s="26"/>
    </row>
    <row r="33" spans="1:7" ht="22.9" customHeight="1" x14ac:dyDescent="0.25">
      <c r="A33" s="49" t="s">
        <v>380</v>
      </c>
      <c r="B33" s="50" t="s">
        <v>378</v>
      </c>
      <c r="C33" s="51" t="s">
        <v>381</v>
      </c>
      <c r="D33" s="52" t="s">
        <v>206</v>
      </c>
      <c r="E33" s="53">
        <v>1</v>
      </c>
      <c r="F33" s="25"/>
      <c r="G33" s="26"/>
    </row>
    <row r="34" spans="1:7" ht="22.9" customHeight="1" x14ac:dyDescent="0.25">
      <c r="A34" s="49"/>
      <c r="B34" s="50"/>
      <c r="C34" s="51"/>
      <c r="D34" s="52"/>
      <c r="E34" s="53"/>
      <c r="F34" s="25"/>
      <c r="G34" s="26"/>
    </row>
    <row r="35" spans="1:7" ht="22.9" customHeight="1" x14ac:dyDescent="0.25">
      <c r="A35" s="63"/>
      <c r="B35" s="64" t="s">
        <v>382</v>
      </c>
      <c r="C35" s="57" t="s">
        <v>383</v>
      </c>
      <c r="D35" s="52"/>
      <c r="E35" s="53"/>
      <c r="F35" s="25"/>
      <c r="G35" s="26"/>
    </row>
    <row r="36" spans="1:7" ht="22.9" customHeight="1" x14ac:dyDescent="0.25">
      <c r="A36" s="49"/>
      <c r="B36" s="50" t="s">
        <v>384</v>
      </c>
      <c r="C36" s="57" t="s">
        <v>385</v>
      </c>
      <c r="D36" s="52"/>
      <c r="E36" s="53"/>
      <c r="F36" s="25"/>
      <c r="G36" s="26"/>
    </row>
    <row r="37" spans="1:7" ht="22.9" customHeight="1" x14ac:dyDescent="0.25">
      <c r="A37" s="49" t="s">
        <v>386</v>
      </c>
      <c r="B37" s="50" t="s">
        <v>384</v>
      </c>
      <c r="C37" s="51" t="s">
        <v>331</v>
      </c>
      <c r="D37" s="52" t="s">
        <v>206</v>
      </c>
      <c r="E37" s="53">
        <v>1</v>
      </c>
      <c r="F37" s="25"/>
      <c r="G37" s="26"/>
    </row>
    <row r="38" spans="1:7" ht="39.65" customHeight="1" x14ac:dyDescent="0.25">
      <c r="A38" s="49"/>
      <c r="B38" s="50" t="s">
        <v>387</v>
      </c>
      <c r="C38" s="57" t="s">
        <v>388</v>
      </c>
      <c r="D38" s="52"/>
      <c r="E38" s="53"/>
      <c r="F38" s="25"/>
      <c r="G38" s="26"/>
    </row>
    <row r="39" spans="1:7" ht="22.9" customHeight="1" x14ac:dyDescent="0.25">
      <c r="A39" s="49"/>
      <c r="B39" s="50" t="s">
        <v>389</v>
      </c>
      <c r="C39" s="57" t="s">
        <v>335</v>
      </c>
      <c r="D39" s="52"/>
      <c r="E39" s="53"/>
      <c r="F39" s="25"/>
      <c r="G39" s="26"/>
    </row>
    <row r="40" spans="1:7" ht="22.9" customHeight="1" x14ac:dyDescent="0.25">
      <c r="A40" s="49" t="s">
        <v>390</v>
      </c>
      <c r="B40" s="50" t="s">
        <v>391</v>
      </c>
      <c r="C40" s="51" t="s">
        <v>338</v>
      </c>
      <c r="D40" s="52" t="s">
        <v>206</v>
      </c>
      <c r="E40" s="53">
        <v>1</v>
      </c>
      <c r="F40" s="25"/>
      <c r="G40" s="26"/>
    </row>
    <row r="41" spans="1:7" ht="22.9" customHeight="1" x14ac:dyDescent="0.25">
      <c r="A41" s="49" t="s">
        <v>392</v>
      </c>
      <c r="B41" s="50" t="s">
        <v>393</v>
      </c>
      <c r="C41" s="51" t="s">
        <v>341</v>
      </c>
      <c r="D41" s="52" t="s">
        <v>206</v>
      </c>
      <c r="E41" s="53">
        <v>1</v>
      </c>
      <c r="F41" s="25"/>
      <c r="G41" s="26"/>
    </row>
    <row r="42" spans="1:7" ht="22.9" customHeight="1" x14ac:dyDescent="0.25">
      <c r="A42" s="49"/>
      <c r="B42" s="50"/>
      <c r="C42" s="51"/>
      <c r="D42" s="52"/>
      <c r="E42" s="53"/>
      <c r="F42" s="25"/>
      <c r="G42" s="26"/>
    </row>
    <row r="43" spans="1:7" ht="22.9" customHeight="1" x14ac:dyDescent="0.25">
      <c r="A43" s="49"/>
      <c r="B43" s="50"/>
      <c r="C43" s="51"/>
      <c r="D43" s="52"/>
      <c r="E43" s="53"/>
      <c r="F43" s="25"/>
      <c r="G43" s="26"/>
    </row>
    <row r="44" spans="1:7" ht="22.9" customHeight="1" x14ac:dyDescent="0.25">
      <c r="A44" s="49"/>
      <c r="B44" s="50"/>
      <c r="C44" s="51"/>
      <c r="D44" s="52"/>
      <c r="E44" s="53"/>
      <c r="F44" s="25"/>
      <c r="G44" s="26"/>
    </row>
    <row r="45" spans="1:7" ht="22.9" customHeight="1" thickBot="1" x14ac:dyDescent="0.3">
      <c r="A45" s="43"/>
      <c r="B45" s="65"/>
      <c r="C45" s="66"/>
      <c r="D45" s="44"/>
      <c r="E45" s="67"/>
      <c r="F45" s="21"/>
      <c r="G45" s="22"/>
    </row>
    <row r="46" spans="1:7" ht="22.9" customHeight="1" thickBot="1" x14ac:dyDescent="0.3">
      <c r="A46" s="68"/>
      <c r="B46" s="69"/>
      <c r="C46" s="70" t="s">
        <v>394</v>
      </c>
      <c r="D46" s="71"/>
      <c r="E46" s="72"/>
      <c r="F46" s="31"/>
      <c r="G46" s="32"/>
    </row>
    <row r="47" spans="1:7" ht="22.9" customHeight="1" thickBot="1" x14ac:dyDescent="0.3">
      <c r="A47" s="68"/>
      <c r="B47" s="69"/>
      <c r="C47" s="70" t="s">
        <v>395</v>
      </c>
      <c r="D47" s="71"/>
      <c r="E47" s="72"/>
      <c r="F47" s="31"/>
      <c r="G47" s="32"/>
    </row>
    <row r="48" spans="1:7" ht="22.9" customHeight="1" x14ac:dyDescent="0.25">
      <c r="A48" s="49"/>
      <c r="B48" s="64"/>
      <c r="C48" s="57"/>
      <c r="D48" s="52"/>
      <c r="E48" s="53"/>
      <c r="F48" s="25"/>
      <c r="G48" s="26"/>
    </row>
    <row r="49" spans="1:7" ht="22.9" customHeight="1" x14ac:dyDescent="0.25">
      <c r="A49" s="49"/>
      <c r="B49" s="64" t="s">
        <v>396</v>
      </c>
      <c r="C49" s="57" t="s">
        <v>343</v>
      </c>
      <c r="D49" s="52"/>
      <c r="E49" s="53"/>
      <c r="F49" s="25"/>
      <c r="G49" s="26"/>
    </row>
    <row r="50" spans="1:7" ht="22.9" customHeight="1" x14ac:dyDescent="0.25">
      <c r="A50" s="49" t="s">
        <v>397</v>
      </c>
      <c r="B50" s="50" t="s">
        <v>398</v>
      </c>
      <c r="C50" s="51" t="s">
        <v>399</v>
      </c>
      <c r="D50" s="52" t="s">
        <v>206</v>
      </c>
      <c r="E50" s="53">
        <v>1</v>
      </c>
      <c r="F50" s="25"/>
      <c r="G50" s="26"/>
    </row>
    <row r="51" spans="1:7" ht="22.9" customHeight="1" x14ac:dyDescent="0.25">
      <c r="A51" s="49" t="s">
        <v>400</v>
      </c>
      <c r="B51" s="50" t="s">
        <v>401</v>
      </c>
      <c r="C51" s="51" t="s">
        <v>349</v>
      </c>
      <c r="D51" s="52" t="s">
        <v>206</v>
      </c>
      <c r="E51" s="53">
        <v>1</v>
      </c>
      <c r="F51" s="25"/>
      <c r="G51" s="26"/>
    </row>
    <row r="52" spans="1:7" ht="22.9" customHeight="1" x14ac:dyDescent="0.25">
      <c r="A52" s="49" t="s">
        <v>402</v>
      </c>
      <c r="B52" s="50" t="s">
        <v>403</v>
      </c>
      <c r="C52" s="51" t="s">
        <v>404</v>
      </c>
      <c r="D52" s="52" t="s">
        <v>206</v>
      </c>
      <c r="E52" s="53">
        <v>1</v>
      </c>
      <c r="F52" s="25"/>
      <c r="G52" s="26"/>
    </row>
    <row r="53" spans="1:7" ht="22.9" customHeight="1" x14ac:dyDescent="0.25">
      <c r="A53" s="46" t="s">
        <v>405</v>
      </c>
      <c r="B53" s="73" t="s">
        <v>406</v>
      </c>
      <c r="C53" s="74" t="s">
        <v>407</v>
      </c>
      <c r="D53" s="52" t="s">
        <v>206</v>
      </c>
      <c r="E53" s="48">
        <v>1</v>
      </c>
      <c r="F53" s="25"/>
      <c r="G53" s="24"/>
    </row>
    <row r="54" spans="1:7" ht="22.9" customHeight="1" x14ac:dyDescent="0.25">
      <c r="A54" s="46" t="s">
        <v>408</v>
      </c>
      <c r="B54" s="73" t="s">
        <v>409</v>
      </c>
      <c r="C54" s="51" t="s">
        <v>410</v>
      </c>
      <c r="D54" s="52" t="s">
        <v>206</v>
      </c>
      <c r="E54" s="53">
        <v>1</v>
      </c>
      <c r="F54" s="25"/>
      <c r="G54" s="26"/>
    </row>
    <row r="55" spans="1:7" ht="22.9" customHeight="1" x14ac:dyDescent="0.25">
      <c r="A55" s="46" t="s">
        <v>411</v>
      </c>
      <c r="B55" s="73" t="s">
        <v>412</v>
      </c>
      <c r="C55" s="51" t="s">
        <v>361</v>
      </c>
      <c r="D55" s="52" t="s">
        <v>206</v>
      </c>
      <c r="E55" s="53">
        <v>1</v>
      </c>
      <c r="F55" s="25"/>
      <c r="G55" s="26"/>
    </row>
    <row r="56" spans="1:7" ht="22.9" customHeight="1" x14ac:dyDescent="0.25">
      <c r="A56" s="46" t="s">
        <v>413</v>
      </c>
      <c r="B56" s="73" t="s">
        <v>414</v>
      </c>
      <c r="C56" s="51" t="s">
        <v>364</v>
      </c>
      <c r="D56" s="52" t="s">
        <v>206</v>
      </c>
      <c r="E56" s="53">
        <v>1</v>
      </c>
      <c r="F56" s="25"/>
      <c r="G56" s="26"/>
    </row>
    <row r="57" spans="1:7" ht="22.9" customHeight="1" x14ac:dyDescent="0.25">
      <c r="A57" s="46" t="s">
        <v>415</v>
      </c>
      <c r="B57" s="73" t="s">
        <v>416</v>
      </c>
      <c r="C57" s="51" t="s">
        <v>417</v>
      </c>
      <c r="D57" s="52" t="s">
        <v>206</v>
      </c>
      <c r="E57" s="53">
        <v>1</v>
      </c>
      <c r="F57" s="25"/>
      <c r="G57" s="26"/>
    </row>
    <row r="58" spans="1:7" ht="22.9" customHeight="1" x14ac:dyDescent="0.25">
      <c r="A58" s="46" t="s">
        <v>418</v>
      </c>
      <c r="B58" s="73" t="s">
        <v>419</v>
      </c>
      <c r="C58" s="51" t="s">
        <v>420</v>
      </c>
      <c r="D58" s="52" t="s">
        <v>206</v>
      </c>
      <c r="E58" s="53">
        <v>1</v>
      </c>
      <c r="F58" s="25"/>
      <c r="G58" s="26"/>
    </row>
    <row r="59" spans="1:7" ht="22.9" customHeight="1" x14ac:dyDescent="0.25">
      <c r="A59" s="46" t="s">
        <v>421</v>
      </c>
      <c r="B59" s="73" t="s">
        <v>422</v>
      </c>
      <c r="C59" s="51" t="s">
        <v>373</v>
      </c>
      <c r="D59" s="52" t="s">
        <v>206</v>
      </c>
      <c r="E59" s="53">
        <v>1</v>
      </c>
      <c r="F59" s="25"/>
      <c r="G59" s="26"/>
    </row>
    <row r="60" spans="1:7" ht="22.9" customHeight="1" x14ac:dyDescent="0.25">
      <c r="A60" s="46"/>
      <c r="B60" s="73"/>
      <c r="C60" s="51"/>
      <c r="D60" s="52"/>
      <c r="E60" s="53"/>
      <c r="F60" s="25"/>
      <c r="G60" s="26"/>
    </row>
    <row r="61" spans="1:7" ht="22.9" customHeight="1" x14ac:dyDescent="0.25">
      <c r="A61" s="49"/>
      <c r="B61" s="64" t="s">
        <v>423</v>
      </c>
      <c r="C61" s="57" t="s">
        <v>424</v>
      </c>
      <c r="D61" s="52"/>
      <c r="E61" s="53"/>
      <c r="F61" s="25"/>
      <c r="G61" s="26"/>
    </row>
    <row r="62" spans="1:7" ht="22.9" customHeight="1" x14ac:dyDescent="0.25">
      <c r="A62" s="49" t="s">
        <v>425</v>
      </c>
      <c r="B62" s="50" t="s">
        <v>423</v>
      </c>
      <c r="C62" s="51" t="s">
        <v>426</v>
      </c>
      <c r="D62" s="52" t="s">
        <v>206</v>
      </c>
      <c r="E62" s="53">
        <v>1</v>
      </c>
      <c r="F62" s="25"/>
      <c r="G62" s="26"/>
    </row>
    <row r="63" spans="1:7" ht="22.9" customHeight="1" x14ac:dyDescent="0.25">
      <c r="A63" s="49"/>
      <c r="B63" s="50"/>
      <c r="C63" s="51"/>
      <c r="D63" s="52"/>
      <c r="E63" s="53"/>
      <c r="F63" s="25"/>
      <c r="G63" s="26"/>
    </row>
    <row r="64" spans="1:7" ht="31.9" customHeight="1" x14ac:dyDescent="0.25">
      <c r="A64" s="49"/>
      <c r="B64" s="64" t="s">
        <v>427</v>
      </c>
      <c r="C64" s="57" t="s">
        <v>428</v>
      </c>
      <c r="D64" s="52"/>
      <c r="E64" s="53"/>
      <c r="F64" s="25"/>
      <c r="G64" s="26"/>
    </row>
    <row r="65" spans="1:7" ht="32.5" customHeight="1" x14ac:dyDescent="0.25">
      <c r="A65" s="49" t="s">
        <v>429</v>
      </c>
      <c r="B65" s="50" t="s">
        <v>427</v>
      </c>
      <c r="C65" s="51" t="s">
        <v>430</v>
      </c>
      <c r="D65" s="52" t="s">
        <v>206</v>
      </c>
      <c r="E65" s="53">
        <v>1</v>
      </c>
      <c r="F65" s="25"/>
      <c r="G65" s="26"/>
    </row>
    <row r="66" spans="1:7" ht="22.9" customHeight="1" x14ac:dyDescent="0.25">
      <c r="A66" s="49"/>
      <c r="B66" s="50"/>
      <c r="C66" s="51"/>
      <c r="D66" s="52"/>
      <c r="E66" s="53"/>
      <c r="F66" s="25"/>
      <c r="G66" s="26"/>
    </row>
    <row r="67" spans="1:7" ht="22.9" customHeight="1" x14ac:dyDescent="0.25">
      <c r="A67" s="49"/>
      <c r="B67" s="64" t="s">
        <v>431</v>
      </c>
      <c r="C67" s="57" t="s">
        <v>432</v>
      </c>
      <c r="D67" s="52"/>
      <c r="E67" s="53"/>
      <c r="F67" s="25"/>
      <c r="G67" s="26"/>
    </row>
    <row r="68" spans="1:7" ht="22.9" customHeight="1" x14ac:dyDescent="0.25">
      <c r="A68" s="49" t="s">
        <v>433</v>
      </c>
      <c r="B68" s="50" t="s">
        <v>431</v>
      </c>
      <c r="C68" s="51" t="s">
        <v>434</v>
      </c>
      <c r="D68" s="52" t="s">
        <v>206</v>
      </c>
      <c r="E68" s="53">
        <v>1</v>
      </c>
      <c r="F68" s="25"/>
      <c r="G68" s="26"/>
    </row>
    <row r="69" spans="1:7" ht="22.9" customHeight="1" x14ac:dyDescent="0.25">
      <c r="A69" s="49"/>
      <c r="B69" s="50"/>
      <c r="C69" s="51"/>
      <c r="D69" s="52"/>
      <c r="E69" s="53"/>
      <c r="F69" s="25"/>
      <c r="G69" s="26"/>
    </row>
    <row r="70" spans="1:7" ht="22.9" customHeight="1" x14ac:dyDescent="0.25">
      <c r="A70" s="49"/>
      <c r="B70" s="50"/>
      <c r="C70" s="57" t="s">
        <v>435</v>
      </c>
      <c r="D70" s="52"/>
      <c r="E70" s="53"/>
      <c r="F70" s="25"/>
      <c r="G70" s="26"/>
    </row>
    <row r="71" spans="1:7" ht="22.9" customHeight="1" x14ac:dyDescent="0.25">
      <c r="A71" s="49" t="s">
        <v>436</v>
      </c>
      <c r="B71" s="50" t="s">
        <v>437</v>
      </c>
      <c r="C71" s="51" t="s">
        <v>438</v>
      </c>
      <c r="D71" s="52" t="s">
        <v>206</v>
      </c>
      <c r="E71" s="53">
        <v>1</v>
      </c>
      <c r="F71" s="25"/>
      <c r="G71" s="26"/>
    </row>
    <row r="72" spans="1:7" ht="31.9" customHeight="1" x14ac:dyDescent="0.25">
      <c r="A72" s="49" t="s">
        <v>439</v>
      </c>
      <c r="B72" s="50" t="s">
        <v>440</v>
      </c>
      <c r="C72" s="51" t="s">
        <v>441</v>
      </c>
      <c r="D72" s="52" t="s">
        <v>206</v>
      </c>
      <c r="E72" s="53">
        <v>1</v>
      </c>
      <c r="F72" s="25"/>
      <c r="G72" s="26"/>
    </row>
    <row r="73" spans="1:7" ht="31.9" customHeight="1" x14ac:dyDescent="0.25">
      <c r="A73" s="49"/>
      <c r="B73" s="50"/>
      <c r="C73" s="51"/>
      <c r="D73" s="52"/>
      <c r="E73" s="53"/>
      <c r="F73" s="25"/>
      <c r="G73" s="26"/>
    </row>
    <row r="74" spans="1:7" ht="22.9" customHeight="1" x14ac:dyDescent="0.25">
      <c r="A74" s="63"/>
      <c r="B74" s="64"/>
      <c r="C74" s="57" t="s">
        <v>442</v>
      </c>
      <c r="D74" s="52"/>
      <c r="E74" s="53"/>
      <c r="F74" s="25"/>
      <c r="G74" s="26"/>
    </row>
    <row r="75" spans="1:7" ht="22.9" customHeight="1" x14ac:dyDescent="0.25">
      <c r="A75" s="49" t="s">
        <v>443</v>
      </c>
      <c r="B75" s="50"/>
      <c r="C75" s="51" t="s">
        <v>444</v>
      </c>
      <c r="D75" s="52" t="s">
        <v>206</v>
      </c>
      <c r="E75" s="53">
        <v>1</v>
      </c>
      <c r="F75" s="25"/>
      <c r="G75" s="26"/>
    </row>
    <row r="76" spans="1:7" ht="22.9" customHeight="1" x14ac:dyDescent="0.25">
      <c r="A76" s="49" t="s">
        <v>445</v>
      </c>
      <c r="B76" s="50"/>
      <c r="C76" s="51" t="s">
        <v>446</v>
      </c>
      <c r="D76" s="52" t="s">
        <v>206</v>
      </c>
      <c r="E76" s="53">
        <v>1</v>
      </c>
      <c r="F76" s="25"/>
      <c r="G76" s="26"/>
    </row>
    <row r="77" spans="1:7" ht="22.9" customHeight="1" thickBot="1" x14ac:dyDescent="0.3">
      <c r="A77" s="43"/>
      <c r="B77" s="65"/>
      <c r="C77" s="66"/>
      <c r="D77" s="44"/>
      <c r="E77" s="67"/>
      <c r="F77" s="21"/>
      <c r="G77" s="22"/>
    </row>
    <row r="78" spans="1:7" ht="33.65" customHeight="1" thickBot="1" x14ac:dyDescent="0.3">
      <c r="A78" s="68"/>
      <c r="B78" s="69"/>
      <c r="C78" s="121" t="s">
        <v>447</v>
      </c>
      <c r="D78" s="121"/>
      <c r="E78" s="121"/>
      <c r="F78" s="31"/>
      <c r="G78" s="33"/>
    </row>
    <row r="79" spans="1:7" x14ac:dyDescent="0.25">
      <c r="C79" s="76"/>
      <c r="F79" s="34"/>
      <c r="G79" s="35"/>
    </row>
    <row r="80" spans="1:7" x14ac:dyDescent="0.25">
      <c r="C80" s="76"/>
      <c r="F80" s="34"/>
      <c r="G80" s="35"/>
    </row>
    <row r="81" spans="3:7" x14ac:dyDescent="0.25">
      <c r="C81" s="76"/>
      <c r="F81" s="34"/>
      <c r="G81" s="35"/>
    </row>
    <row r="82" spans="3:7" x14ac:dyDescent="0.25">
      <c r="C82" s="76"/>
      <c r="F82" s="34"/>
      <c r="G82" s="35">
        <f>G78+2500000</f>
        <v>2500000</v>
      </c>
    </row>
    <row r="83" spans="3:7" x14ac:dyDescent="0.25">
      <c r="C83" s="76"/>
      <c r="F83" s="34"/>
      <c r="G83" s="35"/>
    </row>
    <row r="84" spans="3:7" x14ac:dyDescent="0.25">
      <c r="C84" s="76"/>
      <c r="F84" s="34"/>
      <c r="G84" s="35"/>
    </row>
    <row r="85" spans="3:7" x14ac:dyDescent="0.25">
      <c r="C85" s="76"/>
      <c r="F85" s="34"/>
      <c r="G85" s="35"/>
    </row>
    <row r="86" spans="3:7" x14ac:dyDescent="0.25">
      <c r="C86" s="76"/>
      <c r="F86" s="34"/>
      <c r="G86" s="35"/>
    </row>
    <row r="87" spans="3:7" x14ac:dyDescent="0.25">
      <c r="C87" s="76"/>
      <c r="F87" s="34"/>
      <c r="G87" s="35"/>
    </row>
    <row r="88" spans="3:7" x14ac:dyDescent="0.25">
      <c r="C88" s="76"/>
      <c r="F88" s="34"/>
      <c r="G88" s="35"/>
    </row>
    <row r="89" spans="3:7" x14ac:dyDescent="0.25">
      <c r="C89" s="76"/>
      <c r="F89" s="34"/>
      <c r="G89" s="35"/>
    </row>
    <row r="90" spans="3:7" x14ac:dyDescent="0.25">
      <c r="C90" s="76"/>
      <c r="F90" s="34"/>
      <c r="G90" s="35"/>
    </row>
    <row r="91" spans="3:7" x14ac:dyDescent="0.25">
      <c r="C91" s="76"/>
      <c r="F91" s="34"/>
      <c r="G91" s="35"/>
    </row>
    <row r="92" spans="3:7" x14ac:dyDescent="0.25">
      <c r="C92" s="76"/>
      <c r="F92" s="34"/>
      <c r="G92" s="35"/>
    </row>
    <row r="93" spans="3:7" x14ac:dyDescent="0.25">
      <c r="C93" s="76"/>
      <c r="F93" s="34"/>
      <c r="G93" s="35"/>
    </row>
    <row r="94" spans="3:7" x14ac:dyDescent="0.25">
      <c r="C94" s="76"/>
      <c r="F94" s="34"/>
      <c r="G94" s="35"/>
    </row>
    <row r="95" spans="3:7" x14ac:dyDescent="0.25">
      <c r="C95" s="76"/>
      <c r="F95" s="34"/>
      <c r="G95" s="35"/>
    </row>
  </sheetData>
  <sheetProtection algorithmName="SHA-512" hashValue="2/g60+lXUbffzdLWGwxWpr5GlIIqQvdCaCjePSpu1zHUmTGmMSXVeYoAC4HOCfDeOjko6FxDH6WgnT5CBTzY9Q==" saltValue="Y2o3ihasXGGUZXWKvopoaA==" spinCount="100000" sheet="1" objects="1" scenarios="1"/>
  <mergeCells count="14">
    <mergeCell ref="F3:F4"/>
    <mergeCell ref="A3:A4"/>
    <mergeCell ref="B3:B4"/>
    <mergeCell ref="C3:C4"/>
    <mergeCell ref="D3:D4"/>
    <mergeCell ref="E3:E4"/>
    <mergeCell ref="K12:L12"/>
    <mergeCell ref="C78:E78"/>
    <mergeCell ref="B5:C5"/>
    <mergeCell ref="B6:C6"/>
    <mergeCell ref="K7:L7"/>
    <mergeCell ref="K9:L9"/>
    <mergeCell ref="K10:L10"/>
    <mergeCell ref="K11:L11"/>
  </mergeCells>
  <pageMargins left="0.55118110236220474" right="0.15748031496062992" top="0.98425196850393704" bottom="0.59055118110236227" header="0.59055118110236227" footer="0.31496062992125984"/>
  <pageSetup paperSize="9" scale="66" fitToHeight="2" orientation="portrait" r:id="rId1"/>
  <headerFooter alignWithMargins="0">
    <oddHeader>&amp;L&amp;8Employer's name: Transnet Capital Projects
The construction of a new bulk chemical liquid berth (Berth 208) in the Port of Richards Bay &amp;R&amp;8TRPR/M/4121011/173</oddHeader>
    <oddFooter>&amp;L&amp;8Transnet Capital Projects
Project Services (Quantity Surveyors)&amp;C&amp;8&amp;P of &amp;N&amp;R&amp;8&amp;F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05C1E-17EC-437F-8BA6-B675CBF565FC}">
  <dimension ref="A1:H128"/>
  <sheetViews>
    <sheetView zoomScale="80" zoomScaleNormal="80" workbookViewId="0">
      <selection activeCell="C11" sqref="C11"/>
    </sheetView>
  </sheetViews>
  <sheetFormatPr defaultRowHeight="14.5" x14ac:dyDescent="0.35"/>
  <cols>
    <col min="1" max="1" width="6.7265625" style="90" customWidth="1"/>
    <col min="2" max="2" width="1.7265625" style="8" customWidth="1"/>
    <col min="3" max="3" width="56.26953125" style="94" customWidth="1"/>
    <col min="4" max="4" width="1.7265625" style="8" customWidth="1"/>
    <col min="5" max="5" width="9.1796875" style="92"/>
    <col min="6" max="6" width="10.1796875" style="96" customWidth="1"/>
    <col min="7" max="7" width="13.7265625" style="83" customWidth="1"/>
    <col min="8" max="8" width="13.7265625" style="84" customWidth="1"/>
    <col min="9" max="16384" width="8.7265625" style="1"/>
  </cols>
  <sheetData>
    <row r="1" spans="1:8" s="80" customFormat="1" ht="29" x14ac:dyDescent="0.35">
      <c r="A1" s="86" t="s">
        <v>0</v>
      </c>
      <c r="B1" s="87"/>
      <c r="C1" s="87"/>
      <c r="D1" s="87"/>
      <c r="E1" s="88" t="s">
        <v>1</v>
      </c>
      <c r="F1" s="89" t="s">
        <v>2</v>
      </c>
      <c r="G1" s="81" t="s">
        <v>3</v>
      </c>
      <c r="H1" s="82" t="s">
        <v>4</v>
      </c>
    </row>
    <row r="3" spans="1:8" x14ac:dyDescent="0.35">
      <c r="C3" s="91" t="s">
        <v>281</v>
      </c>
      <c r="F3" s="8"/>
    </row>
    <row r="5" spans="1:8" x14ac:dyDescent="0.35">
      <c r="C5" s="91" t="s">
        <v>227</v>
      </c>
      <c r="F5" s="8"/>
    </row>
    <row r="7" spans="1:8" x14ac:dyDescent="0.35">
      <c r="C7" s="91" t="s">
        <v>11</v>
      </c>
      <c r="F7" s="8"/>
    </row>
    <row r="9" spans="1:8" x14ac:dyDescent="0.35">
      <c r="C9" s="93" t="s">
        <v>12</v>
      </c>
      <c r="F9" s="8"/>
    </row>
    <row r="11" spans="1:8" ht="101.5" x14ac:dyDescent="0.35">
      <c r="C11" s="94" t="s">
        <v>13</v>
      </c>
      <c r="F11" s="8"/>
    </row>
    <row r="13" spans="1:8" ht="43.5" x14ac:dyDescent="0.35">
      <c r="C13" s="94" t="s">
        <v>14</v>
      </c>
      <c r="F13" s="8"/>
    </row>
    <row r="15" spans="1:8" x14ac:dyDescent="0.35">
      <c r="C15" s="91" t="s">
        <v>15</v>
      </c>
      <c r="F15" s="8"/>
    </row>
    <row r="17" spans="1:8" x14ac:dyDescent="0.35">
      <c r="C17" s="95" t="s">
        <v>16</v>
      </c>
      <c r="F17" s="8"/>
    </row>
    <row r="19" spans="1:8" ht="29" x14ac:dyDescent="0.35">
      <c r="A19" s="90">
        <v>1</v>
      </c>
      <c r="C19" s="94" t="s">
        <v>216</v>
      </c>
      <c r="E19" s="92" t="s">
        <v>214</v>
      </c>
      <c r="F19" s="96">
        <v>1</v>
      </c>
      <c r="H19" s="84">
        <f>ROUND(F19*G19,2)</f>
        <v>0</v>
      </c>
    </row>
    <row r="21" spans="1:8" ht="29" x14ac:dyDescent="0.35">
      <c r="C21" s="95" t="s">
        <v>17</v>
      </c>
      <c r="F21" s="8"/>
    </row>
    <row r="23" spans="1:8" x14ac:dyDescent="0.35">
      <c r="A23" s="90">
        <v>2</v>
      </c>
      <c r="C23" s="94" t="s">
        <v>18</v>
      </c>
      <c r="E23" s="92" t="s">
        <v>214</v>
      </c>
      <c r="F23" s="96">
        <v>1</v>
      </c>
      <c r="H23" s="84">
        <f>ROUND(F23*G23,2)</f>
        <v>0</v>
      </c>
    </row>
    <row r="25" spans="1:8" ht="43.5" x14ac:dyDescent="0.35">
      <c r="A25" s="90">
        <v>3</v>
      </c>
      <c r="C25" s="94" t="s">
        <v>19</v>
      </c>
      <c r="E25" s="92" t="s">
        <v>214</v>
      </c>
      <c r="F25" s="96">
        <v>1</v>
      </c>
      <c r="H25" s="84">
        <f>ROUND(F25*G25,2)</f>
        <v>0</v>
      </c>
    </row>
    <row r="27" spans="1:8" x14ac:dyDescent="0.35">
      <c r="A27" s="90">
        <v>4</v>
      </c>
      <c r="C27" s="94" t="s">
        <v>215</v>
      </c>
      <c r="E27" s="92" t="s">
        <v>214</v>
      </c>
      <c r="F27" s="96">
        <v>1</v>
      </c>
      <c r="H27" s="84">
        <f>ROUND(F27*G27,2)</f>
        <v>0</v>
      </c>
    </row>
    <row r="29" spans="1:8" ht="43.5" x14ac:dyDescent="0.35">
      <c r="C29" s="95" t="s">
        <v>20</v>
      </c>
      <c r="F29" s="8"/>
    </row>
    <row r="31" spans="1:8" x14ac:dyDescent="0.35">
      <c r="A31" s="90">
        <f>A27+1</f>
        <v>5</v>
      </c>
      <c r="C31" s="94" t="s">
        <v>21</v>
      </c>
      <c r="E31" s="92" t="s">
        <v>214</v>
      </c>
      <c r="F31" s="96">
        <v>1</v>
      </c>
      <c r="H31" s="84">
        <f>ROUND(F31*G31,2)</f>
        <v>0</v>
      </c>
    </row>
    <row r="33" spans="1:8" x14ac:dyDescent="0.35">
      <c r="A33" s="90">
        <f>A31+1</f>
        <v>6</v>
      </c>
      <c r="C33" s="94" t="s">
        <v>22</v>
      </c>
      <c r="E33" s="92" t="s">
        <v>214</v>
      </c>
      <c r="F33" s="96">
        <v>1</v>
      </c>
      <c r="H33" s="84">
        <f>ROUND(F33*G33,2)</f>
        <v>0</v>
      </c>
    </row>
    <row r="35" spans="1:8" ht="43.5" x14ac:dyDescent="0.35">
      <c r="C35" s="95" t="s">
        <v>23</v>
      </c>
      <c r="F35" s="8"/>
    </row>
    <row r="37" spans="1:8" x14ac:dyDescent="0.35">
      <c r="A37" s="90">
        <f>A33+1</f>
        <v>7</v>
      </c>
      <c r="C37" s="94" t="s">
        <v>24</v>
      </c>
      <c r="E37" s="92" t="s">
        <v>214</v>
      </c>
      <c r="F37" s="96">
        <v>1</v>
      </c>
      <c r="H37" s="84">
        <f>ROUND(F37*G37,2)</f>
        <v>0</v>
      </c>
    </row>
    <row r="39" spans="1:8" x14ac:dyDescent="0.35">
      <c r="A39" s="90">
        <f>A37+1</f>
        <v>8</v>
      </c>
      <c r="C39" s="94" t="s">
        <v>25</v>
      </c>
      <c r="E39" s="92" t="s">
        <v>214</v>
      </c>
      <c r="F39" s="96">
        <v>1</v>
      </c>
      <c r="H39" s="84">
        <f>ROUND(F39*G39,2)</f>
        <v>0</v>
      </c>
    </row>
    <row r="41" spans="1:8" x14ac:dyDescent="0.35">
      <c r="C41" s="95" t="s">
        <v>26</v>
      </c>
      <c r="F41" s="8"/>
    </row>
    <row r="43" spans="1:8" x14ac:dyDescent="0.35">
      <c r="A43" s="90">
        <f>A39+1</f>
        <v>9</v>
      </c>
      <c r="C43" s="94" t="s">
        <v>27</v>
      </c>
      <c r="E43" s="92" t="s">
        <v>214</v>
      </c>
      <c r="F43" s="96">
        <v>1</v>
      </c>
      <c r="H43" s="84">
        <f>ROUND(F43*G43,2)</f>
        <v>0</v>
      </c>
    </row>
    <row r="45" spans="1:8" x14ac:dyDescent="0.35">
      <c r="A45" s="90">
        <f>A43+1</f>
        <v>10</v>
      </c>
      <c r="C45" s="94" t="s">
        <v>28</v>
      </c>
      <c r="E45" s="92" t="s">
        <v>214</v>
      </c>
      <c r="F45" s="96">
        <v>1</v>
      </c>
      <c r="H45" s="84">
        <f>ROUND(F45*G45,2)</f>
        <v>0</v>
      </c>
    </row>
    <row r="47" spans="1:8" x14ac:dyDescent="0.35">
      <c r="A47" s="90">
        <f t="shared" ref="A47:A49" si="0">A45+1</f>
        <v>11</v>
      </c>
      <c r="C47" s="94" t="s">
        <v>29</v>
      </c>
      <c r="E47" s="92" t="s">
        <v>214</v>
      </c>
      <c r="F47" s="96">
        <v>1</v>
      </c>
      <c r="H47" s="84">
        <f>ROUND(F47*G47,2)</f>
        <v>0</v>
      </c>
    </row>
    <row r="49" spans="1:8" x14ac:dyDescent="0.35">
      <c r="A49" s="90">
        <f t="shared" si="0"/>
        <v>12</v>
      </c>
      <c r="C49" s="94" t="s">
        <v>30</v>
      </c>
      <c r="E49" s="92" t="s">
        <v>214</v>
      </c>
      <c r="F49" s="96">
        <v>1</v>
      </c>
      <c r="H49" s="84">
        <f>ROUND(F49*G49,2)</f>
        <v>0</v>
      </c>
    </row>
    <row r="51" spans="1:8" ht="29" x14ac:dyDescent="0.35">
      <c r="C51" s="95" t="s">
        <v>31</v>
      </c>
      <c r="F51" s="8"/>
    </row>
    <row r="53" spans="1:8" x14ac:dyDescent="0.35">
      <c r="A53" s="90">
        <f>A49+1</f>
        <v>13</v>
      </c>
      <c r="C53" s="94" t="s">
        <v>32</v>
      </c>
      <c r="E53" s="92" t="s">
        <v>214</v>
      </c>
      <c r="F53" s="96">
        <v>1</v>
      </c>
      <c r="H53" s="84">
        <f>ROUND(F53*G53,2)</f>
        <v>0</v>
      </c>
    </row>
    <row r="55" spans="1:8" x14ac:dyDescent="0.35">
      <c r="C55" s="95" t="s">
        <v>33</v>
      </c>
      <c r="F55" s="8"/>
    </row>
    <row r="57" spans="1:8" x14ac:dyDescent="0.35">
      <c r="A57" s="90">
        <f>A53+1</f>
        <v>14</v>
      </c>
      <c r="C57" s="94" t="s">
        <v>34</v>
      </c>
      <c r="E57" s="92" t="s">
        <v>214</v>
      </c>
      <c r="F57" s="96">
        <v>1</v>
      </c>
      <c r="H57" s="84">
        <f>ROUND(F57*G57,2)</f>
        <v>0</v>
      </c>
    </row>
    <row r="59" spans="1:8" x14ac:dyDescent="0.35">
      <c r="C59" s="91" t="s">
        <v>35</v>
      </c>
      <c r="F59" s="8"/>
    </row>
    <row r="61" spans="1:8" ht="58" x14ac:dyDescent="0.35">
      <c r="C61" s="95" t="s">
        <v>36</v>
      </c>
      <c r="F61" s="8"/>
    </row>
    <row r="63" spans="1:8" x14ac:dyDescent="0.35">
      <c r="A63" s="90">
        <f>A57+1</f>
        <v>15</v>
      </c>
      <c r="C63" s="94" t="s">
        <v>217</v>
      </c>
      <c r="E63" s="92" t="s">
        <v>214</v>
      </c>
      <c r="F63" s="96">
        <v>1</v>
      </c>
      <c r="H63" s="84">
        <f>ROUND(F63*G63,2)</f>
        <v>0</v>
      </c>
    </row>
    <row r="65" spans="1:8" ht="43.5" x14ac:dyDescent="0.35">
      <c r="C65" s="95" t="s">
        <v>37</v>
      </c>
      <c r="F65" s="8"/>
    </row>
    <row r="67" spans="1:8" ht="43.5" x14ac:dyDescent="0.35">
      <c r="A67" s="90">
        <f>A63+1</f>
        <v>16</v>
      </c>
      <c r="C67" s="94" t="s">
        <v>38</v>
      </c>
      <c r="E67" s="92" t="s">
        <v>6</v>
      </c>
      <c r="F67" s="96">
        <v>1</v>
      </c>
      <c r="H67" s="84">
        <f>ROUND(F67*G67,2)</f>
        <v>0</v>
      </c>
    </row>
    <row r="69" spans="1:8" ht="29" x14ac:dyDescent="0.35">
      <c r="C69" s="95" t="s">
        <v>39</v>
      </c>
      <c r="F69" s="8"/>
    </row>
    <row r="71" spans="1:8" x14ac:dyDescent="0.35">
      <c r="A71" s="90">
        <f>A67+1</f>
        <v>17</v>
      </c>
      <c r="C71" s="94" t="s">
        <v>218</v>
      </c>
      <c r="E71" s="92" t="s">
        <v>214</v>
      </c>
      <c r="F71" s="96">
        <v>1</v>
      </c>
      <c r="H71" s="84">
        <f>ROUND(F71*G71,2)</f>
        <v>0</v>
      </c>
    </row>
    <row r="73" spans="1:8" ht="43.5" x14ac:dyDescent="0.35">
      <c r="A73" s="90">
        <f>A71+1</f>
        <v>18</v>
      </c>
      <c r="C73" s="94" t="s">
        <v>40</v>
      </c>
      <c r="E73" s="92" t="s">
        <v>6</v>
      </c>
      <c r="F73" s="96">
        <v>1</v>
      </c>
      <c r="H73" s="84">
        <f>ROUND(F73*G73,2)</f>
        <v>0</v>
      </c>
    </row>
    <row r="75" spans="1:8" ht="43.5" x14ac:dyDescent="0.35">
      <c r="C75" s="95" t="s">
        <v>41</v>
      </c>
      <c r="F75" s="8"/>
    </row>
    <row r="77" spans="1:8" x14ac:dyDescent="0.35">
      <c r="A77" s="90">
        <f>A73+1</f>
        <v>19</v>
      </c>
      <c r="C77" s="94" t="s">
        <v>219</v>
      </c>
      <c r="E77" s="92" t="s">
        <v>214</v>
      </c>
      <c r="F77" s="96">
        <v>1</v>
      </c>
      <c r="H77" s="84">
        <f>ROUND(F77*G77,2)</f>
        <v>0</v>
      </c>
    </row>
    <row r="79" spans="1:8" ht="43.5" x14ac:dyDescent="0.35">
      <c r="C79" s="95" t="s">
        <v>42</v>
      </c>
      <c r="F79" s="8"/>
    </row>
    <row r="81" spans="1:8" x14ac:dyDescent="0.35">
      <c r="C81" s="95" t="s">
        <v>43</v>
      </c>
      <c r="F81" s="8"/>
    </row>
    <row r="83" spans="1:8" x14ac:dyDescent="0.35">
      <c r="A83" s="90">
        <f>A77+1</f>
        <v>20</v>
      </c>
      <c r="C83" s="94" t="s">
        <v>218</v>
      </c>
      <c r="E83" s="92" t="s">
        <v>214</v>
      </c>
      <c r="F83" s="96">
        <v>1</v>
      </c>
      <c r="H83" s="84">
        <f>ROUND(F83*G83,2)</f>
        <v>0</v>
      </c>
    </row>
    <row r="85" spans="1:8" ht="43.5" x14ac:dyDescent="0.35">
      <c r="C85" s="95" t="s">
        <v>44</v>
      </c>
      <c r="F85" s="8"/>
    </row>
    <row r="87" spans="1:8" x14ac:dyDescent="0.35">
      <c r="A87" s="90">
        <f>A83+1</f>
        <v>21</v>
      </c>
      <c r="C87" s="94" t="s">
        <v>218</v>
      </c>
      <c r="E87" s="92" t="s">
        <v>214</v>
      </c>
      <c r="F87" s="96">
        <v>1</v>
      </c>
      <c r="H87" s="84">
        <f>ROUND(F87*G87,2)</f>
        <v>0</v>
      </c>
    </row>
    <row r="89" spans="1:8" ht="58" x14ac:dyDescent="0.35">
      <c r="C89" s="95" t="s">
        <v>45</v>
      </c>
      <c r="F89" s="8"/>
    </row>
    <row r="91" spans="1:8" x14ac:dyDescent="0.35">
      <c r="A91" s="90">
        <f>A87+1</f>
        <v>22</v>
      </c>
      <c r="C91" s="94" t="s">
        <v>220</v>
      </c>
      <c r="E91" s="92" t="s">
        <v>214</v>
      </c>
      <c r="F91" s="96">
        <v>1</v>
      </c>
      <c r="H91" s="84">
        <f>ROUND(F91*G91,2)</f>
        <v>0</v>
      </c>
    </row>
    <row r="93" spans="1:8" ht="116" x14ac:dyDescent="0.35">
      <c r="C93" s="95" t="s">
        <v>221</v>
      </c>
      <c r="F93" s="8"/>
    </row>
    <row r="95" spans="1:8" x14ac:dyDescent="0.35">
      <c r="A95" s="90">
        <f>A91+1</f>
        <v>23</v>
      </c>
      <c r="C95" s="94" t="s">
        <v>218</v>
      </c>
      <c r="E95" s="92" t="s">
        <v>214</v>
      </c>
      <c r="F95" s="96">
        <v>1</v>
      </c>
      <c r="H95" s="84">
        <f>ROUND(F95*G95,2)</f>
        <v>0</v>
      </c>
    </row>
    <row r="97" spans="1:8" x14ac:dyDescent="0.35">
      <c r="C97" s="91" t="s">
        <v>46</v>
      </c>
      <c r="F97" s="8"/>
    </row>
    <row r="99" spans="1:8" ht="43.5" x14ac:dyDescent="0.35">
      <c r="C99" s="95" t="s">
        <v>47</v>
      </c>
      <c r="F99" s="8"/>
    </row>
    <row r="101" spans="1:8" ht="29" x14ac:dyDescent="0.35">
      <c r="A101" s="90">
        <f>A95+1</f>
        <v>24</v>
      </c>
      <c r="C101" s="94" t="s">
        <v>222</v>
      </c>
      <c r="E101" s="92" t="s">
        <v>214</v>
      </c>
      <c r="F101" s="96">
        <v>1</v>
      </c>
    </row>
    <row r="103" spans="1:8" x14ac:dyDescent="0.35">
      <c r="C103" s="91" t="s">
        <v>296</v>
      </c>
      <c r="F103" s="8"/>
    </row>
    <row r="105" spans="1:8" x14ac:dyDescent="0.35">
      <c r="C105" s="91" t="s">
        <v>48</v>
      </c>
      <c r="F105" s="8"/>
    </row>
    <row r="107" spans="1:8" ht="43.5" x14ac:dyDescent="0.35">
      <c r="A107" s="90">
        <f>A101+1</f>
        <v>25</v>
      </c>
      <c r="C107" s="94" t="s">
        <v>223</v>
      </c>
      <c r="E107" s="92" t="s">
        <v>6</v>
      </c>
      <c r="F107" s="96">
        <v>1</v>
      </c>
      <c r="G107" s="83">
        <v>60000</v>
      </c>
      <c r="H107" s="84">
        <f>ROUND(F107*G107,2)</f>
        <v>60000</v>
      </c>
    </row>
    <row r="109" spans="1:8" ht="58" x14ac:dyDescent="0.35">
      <c r="A109" s="90">
        <f>A107+1</f>
        <v>26</v>
      </c>
      <c r="C109" s="94" t="s">
        <v>224</v>
      </c>
      <c r="E109" s="92" t="s">
        <v>6</v>
      </c>
      <c r="F109" s="96">
        <v>1</v>
      </c>
      <c r="G109" s="83">
        <v>40000</v>
      </c>
      <c r="H109" s="84">
        <f>ROUND(F109*G109,2)</f>
        <v>40000</v>
      </c>
    </row>
    <row r="111" spans="1:8" ht="43.5" x14ac:dyDescent="0.35">
      <c r="A111" s="90">
        <f>A109+1</f>
        <v>27</v>
      </c>
      <c r="C111" s="94" t="s">
        <v>449</v>
      </c>
      <c r="E111" s="92" t="s">
        <v>6</v>
      </c>
      <c r="F111" s="96">
        <v>1</v>
      </c>
      <c r="G111" s="83">
        <v>40000</v>
      </c>
      <c r="H111" s="84">
        <f>ROUND(F111*G111,2)</f>
        <v>40000</v>
      </c>
    </row>
    <row r="113" spans="1:8" ht="43.5" x14ac:dyDescent="0.35">
      <c r="A113" s="90">
        <f t="shared" ref="A113:A117" si="1">A111+1</f>
        <v>28</v>
      </c>
      <c r="C113" s="94" t="s">
        <v>225</v>
      </c>
      <c r="E113" s="92" t="s">
        <v>6</v>
      </c>
      <c r="F113" s="96">
        <v>1</v>
      </c>
      <c r="G113" s="83">
        <v>20000</v>
      </c>
      <c r="H113" s="84">
        <f>ROUND(F113*G113,2)</f>
        <v>20000</v>
      </c>
    </row>
    <row r="115" spans="1:8" ht="43.5" x14ac:dyDescent="0.35">
      <c r="A115" s="90">
        <f t="shared" si="1"/>
        <v>29</v>
      </c>
      <c r="C115" s="94" t="s">
        <v>226</v>
      </c>
      <c r="E115" s="92" t="s">
        <v>6</v>
      </c>
      <c r="F115" s="96">
        <v>1</v>
      </c>
      <c r="G115" s="83">
        <v>20000</v>
      </c>
      <c r="H115" s="84">
        <f>ROUND(F115*G115,2)</f>
        <v>20000</v>
      </c>
    </row>
    <row r="117" spans="1:8" ht="72.5" x14ac:dyDescent="0.35">
      <c r="A117" s="90">
        <f t="shared" si="1"/>
        <v>30</v>
      </c>
      <c r="C117" s="94" t="s">
        <v>450</v>
      </c>
      <c r="E117" s="92" t="s">
        <v>6</v>
      </c>
      <c r="F117" s="96">
        <v>1</v>
      </c>
      <c r="G117" s="83">
        <v>400000</v>
      </c>
      <c r="H117" s="84">
        <f>ROUND(F117*G117,2)</f>
        <v>400000</v>
      </c>
    </row>
    <row r="120" spans="1:8" x14ac:dyDescent="0.35">
      <c r="C120" s="97" t="s">
        <v>293</v>
      </c>
    </row>
    <row r="123" spans="1:8" x14ac:dyDescent="0.35">
      <c r="A123" s="90">
        <v>1</v>
      </c>
      <c r="C123" s="94" t="s">
        <v>295</v>
      </c>
    </row>
    <row r="125" spans="1:8" x14ac:dyDescent="0.35">
      <c r="A125" s="90">
        <v>2</v>
      </c>
      <c r="C125" s="94" t="s">
        <v>297</v>
      </c>
    </row>
    <row r="127" spans="1:8" ht="15" thickBot="1" x14ac:dyDescent="0.4"/>
    <row r="128" spans="1:8" ht="15.5" thickTop="1" thickBot="1" x14ac:dyDescent="0.4">
      <c r="C128" s="95" t="s">
        <v>294</v>
      </c>
      <c r="G128" s="85"/>
    </row>
  </sheetData>
  <sheetProtection algorithmName="SHA-512" hashValue="AiPqeV7B+kP/hsykcWZIXeQpYiEzG5oCHYOSYrctlUDRyJjYdQbhvWW5kis3kNNk9UrIlhSvOFod4dSUlMjduA==" saltValue="1ByJBAfqAyqz9/XhrRVqt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28BE5-E208-4A81-A50A-227F0F8799EE}">
  <dimension ref="A1:K438"/>
  <sheetViews>
    <sheetView zoomScale="80" zoomScaleNormal="80" workbookViewId="0">
      <selection sqref="A1:F1048576"/>
    </sheetView>
  </sheetViews>
  <sheetFormatPr defaultRowHeight="14.5" x14ac:dyDescent="0.35"/>
  <cols>
    <col min="1" max="1" width="6.7265625" style="90" customWidth="1"/>
    <col min="2" max="2" width="1.7265625" style="8" customWidth="1"/>
    <col min="3" max="3" width="56.26953125" style="94" customWidth="1"/>
    <col min="4" max="4" width="1.7265625" style="8" customWidth="1"/>
    <col min="5" max="5" width="9.1796875" style="92"/>
    <col min="6" max="6" width="10.1796875" style="96" customWidth="1"/>
    <col min="7" max="7" width="13.7265625" style="83" customWidth="1"/>
    <col min="8" max="10" width="13.7265625" style="84" customWidth="1"/>
    <col min="11" max="16384" width="8.7265625" style="1"/>
  </cols>
  <sheetData>
    <row r="1" spans="1:10" s="80" customFormat="1" ht="29" x14ac:dyDescent="0.35">
      <c r="A1" s="86" t="s">
        <v>0</v>
      </c>
      <c r="B1" s="87"/>
      <c r="C1" s="87"/>
      <c r="D1" s="87"/>
      <c r="E1" s="88" t="s">
        <v>1</v>
      </c>
      <c r="F1" s="89" t="s">
        <v>2</v>
      </c>
      <c r="G1" s="81" t="s">
        <v>3</v>
      </c>
      <c r="H1" s="82" t="s">
        <v>4</v>
      </c>
      <c r="I1" s="82"/>
      <c r="J1" s="82"/>
    </row>
    <row r="3" spans="1:10" ht="58" x14ac:dyDescent="0.35">
      <c r="C3" s="91" t="s">
        <v>55</v>
      </c>
      <c r="F3" s="8"/>
    </row>
    <row r="5" spans="1:10" x14ac:dyDescent="0.35">
      <c r="C5" s="91" t="s">
        <v>231</v>
      </c>
      <c r="F5" s="8"/>
    </row>
    <row r="7" spans="1:10" x14ac:dyDescent="0.35">
      <c r="C7" s="91" t="s">
        <v>49</v>
      </c>
      <c r="F7" s="8"/>
    </row>
    <row r="9" spans="1:10" x14ac:dyDescent="0.35">
      <c r="C9" s="93" t="s">
        <v>50</v>
      </c>
      <c r="F9" s="8"/>
    </row>
    <row r="11" spans="1:10" ht="29" x14ac:dyDescent="0.35">
      <c r="C11" s="95" t="s">
        <v>51</v>
      </c>
      <c r="F11" s="8"/>
    </row>
    <row r="13" spans="1:10" ht="29" x14ac:dyDescent="0.35">
      <c r="A13" s="90">
        <v>1</v>
      </c>
      <c r="C13" s="94" t="s">
        <v>228</v>
      </c>
      <c r="E13" s="92" t="s">
        <v>214</v>
      </c>
      <c r="F13" s="96">
        <v>1</v>
      </c>
      <c r="H13" s="84">
        <f>ROUND(F13*G13,2)</f>
        <v>0</v>
      </c>
    </row>
    <row r="15" spans="1:10" x14ac:dyDescent="0.35">
      <c r="C15" s="95" t="s">
        <v>52</v>
      </c>
      <c r="F15" s="8"/>
    </row>
    <row r="17" spans="1:11" x14ac:dyDescent="0.35">
      <c r="A17" s="90">
        <v>2</v>
      </c>
      <c r="C17" s="94" t="s">
        <v>53</v>
      </c>
      <c r="E17" s="92" t="s">
        <v>214</v>
      </c>
      <c r="F17" s="96">
        <v>1</v>
      </c>
      <c r="H17" s="84">
        <f>ROUND(F17*G17,2)</f>
        <v>0</v>
      </c>
      <c r="K17" s="84"/>
    </row>
    <row r="19" spans="1:11" x14ac:dyDescent="0.35">
      <c r="C19" s="91" t="s">
        <v>229</v>
      </c>
      <c r="F19" s="8"/>
    </row>
    <row r="21" spans="1:11" x14ac:dyDescent="0.35">
      <c r="C21" s="91" t="s">
        <v>54</v>
      </c>
      <c r="F21" s="8"/>
    </row>
    <row r="23" spans="1:11" x14ac:dyDescent="0.35">
      <c r="C23" s="93" t="s">
        <v>56</v>
      </c>
      <c r="F23" s="8"/>
    </row>
    <row r="25" spans="1:11" x14ac:dyDescent="0.35">
      <c r="C25" s="95" t="s">
        <v>57</v>
      </c>
      <c r="F25" s="8"/>
    </row>
    <row r="27" spans="1:11" x14ac:dyDescent="0.35">
      <c r="A27" s="90">
        <v>1</v>
      </c>
      <c r="C27" s="94" t="s">
        <v>232</v>
      </c>
      <c r="E27" s="92" t="s">
        <v>214</v>
      </c>
      <c r="F27" s="96">
        <v>1</v>
      </c>
      <c r="H27" s="84">
        <f>ROUND(F27*G27,2)</f>
        <v>0</v>
      </c>
    </row>
    <row r="29" spans="1:11" x14ac:dyDescent="0.35">
      <c r="C29" s="93" t="s">
        <v>58</v>
      </c>
      <c r="F29" s="8"/>
    </row>
    <row r="31" spans="1:11" x14ac:dyDescent="0.35">
      <c r="C31" s="95" t="s">
        <v>235</v>
      </c>
      <c r="F31" s="8"/>
    </row>
    <row r="33" spans="1:11" x14ac:dyDescent="0.35">
      <c r="A33" s="90">
        <v>2</v>
      </c>
      <c r="C33" s="94" t="s">
        <v>233</v>
      </c>
      <c r="E33" s="92" t="s">
        <v>214</v>
      </c>
      <c r="F33" s="96">
        <v>1</v>
      </c>
      <c r="H33" s="84">
        <f>ROUND(F33*G33,2)</f>
        <v>0</v>
      </c>
    </row>
    <row r="35" spans="1:11" ht="29" x14ac:dyDescent="0.35">
      <c r="A35" s="90">
        <v>3</v>
      </c>
      <c r="C35" s="94" t="s">
        <v>234</v>
      </c>
      <c r="E35" s="92" t="s">
        <v>214</v>
      </c>
      <c r="F35" s="96">
        <v>1</v>
      </c>
      <c r="H35" s="84">
        <f>ROUND(F35*G35,2)</f>
        <v>0</v>
      </c>
    </row>
    <row r="37" spans="1:11" x14ac:dyDescent="0.35">
      <c r="C37" s="93" t="s">
        <v>59</v>
      </c>
      <c r="F37" s="8"/>
    </row>
    <row r="39" spans="1:11" ht="72.5" x14ac:dyDescent="0.35">
      <c r="C39" s="95" t="s">
        <v>60</v>
      </c>
      <c r="F39" s="8"/>
    </row>
    <row r="41" spans="1:11" x14ac:dyDescent="0.35">
      <c r="A41" s="90">
        <v>4</v>
      </c>
      <c r="C41" s="94" t="s">
        <v>61</v>
      </c>
      <c r="E41" s="92" t="s">
        <v>214</v>
      </c>
      <c r="F41" s="96">
        <v>1</v>
      </c>
      <c r="H41" s="84">
        <f>ROUND(F41*G41,2)</f>
        <v>0</v>
      </c>
      <c r="K41" s="84"/>
    </row>
    <row r="45" spans="1:11" x14ac:dyDescent="0.35">
      <c r="C45" s="91" t="s">
        <v>230</v>
      </c>
      <c r="F45" s="8"/>
    </row>
    <row r="47" spans="1:11" x14ac:dyDescent="0.35">
      <c r="C47" s="91" t="s">
        <v>62</v>
      </c>
      <c r="F47" s="8"/>
    </row>
    <row r="49" spans="1:8" x14ac:dyDescent="0.35">
      <c r="C49" s="93" t="s">
        <v>63</v>
      </c>
      <c r="F49" s="8"/>
    </row>
    <row r="51" spans="1:8" x14ac:dyDescent="0.35">
      <c r="C51" s="95" t="s">
        <v>64</v>
      </c>
      <c r="F51" s="8"/>
    </row>
    <row r="53" spans="1:8" x14ac:dyDescent="0.35">
      <c r="A53" s="90">
        <v>1</v>
      </c>
      <c r="C53" s="94" t="s">
        <v>65</v>
      </c>
      <c r="E53" s="92" t="s">
        <v>214</v>
      </c>
      <c r="F53" s="96">
        <v>1</v>
      </c>
      <c r="H53" s="84">
        <f>ROUND(F53*G53,2)</f>
        <v>0</v>
      </c>
    </row>
    <row r="55" spans="1:8" x14ac:dyDescent="0.35">
      <c r="C55" s="93" t="s">
        <v>66</v>
      </c>
      <c r="F55" s="8"/>
    </row>
    <row r="57" spans="1:8" ht="58" x14ac:dyDescent="0.35">
      <c r="C57" s="95" t="s">
        <v>67</v>
      </c>
      <c r="F57" s="8"/>
    </row>
    <row r="59" spans="1:8" x14ac:dyDescent="0.35">
      <c r="A59" s="90">
        <v>2</v>
      </c>
      <c r="C59" s="94" t="s">
        <v>68</v>
      </c>
      <c r="E59" s="92" t="s">
        <v>214</v>
      </c>
      <c r="F59" s="96">
        <v>1</v>
      </c>
      <c r="H59" s="84">
        <f>ROUND(F59*G59,2)</f>
        <v>0</v>
      </c>
    </row>
    <row r="61" spans="1:8" ht="58" x14ac:dyDescent="0.35">
      <c r="C61" s="95" t="s">
        <v>69</v>
      </c>
      <c r="F61" s="8"/>
    </row>
    <row r="63" spans="1:8" x14ac:dyDescent="0.35">
      <c r="A63" s="90">
        <v>3</v>
      </c>
      <c r="C63" s="94" t="s">
        <v>68</v>
      </c>
      <c r="E63" s="92" t="s">
        <v>214</v>
      </c>
      <c r="F63" s="96">
        <v>1</v>
      </c>
      <c r="H63" s="84">
        <f>ROUND(F63*G63,2)</f>
        <v>0</v>
      </c>
    </row>
    <row r="65" spans="1:8" ht="58" x14ac:dyDescent="0.35">
      <c r="C65" s="95" t="s">
        <v>70</v>
      </c>
      <c r="F65" s="8"/>
    </row>
    <row r="67" spans="1:8" x14ac:dyDescent="0.35">
      <c r="A67" s="90">
        <v>4</v>
      </c>
      <c r="C67" s="94" t="s">
        <v>68</v>
      </c>
      <c r="E67" s="92" t="s">
        <v>214</v>
      </c>
      <c r="F67" s="96">
        <v>1</v>
      </c>
      <c r="H67" s="84">
        <f>ROUND(F67*G67,2)</f>
        <v>0</v>
      </c>
    </row>
    <row r="69" spans="1:8" ht="29" x14ac:dyDescent="0.35">
      <c r="C69" s="95" t="s">
        <v>236</v>
      </c>
      <c r="F69" s="8"/>
    </row>
    <row r="71" spans="1:8" x14ac:dyDescent="0.35">
      <c r="A71" s="90">
        <v>5</v>
      </c>
      <c r="C71" s="94" t="s">
        <v>71</v>
      </c>
      <c r="E71" s="92" t="s">
        <v>214</v>
      </c>
      <c r="F71" s="96">
        <v>1</v>
      </c>
      <c r="H71" s="84">
        <f>ROUND(F71*G71,2)</f>
        <v>0</v>
      </c>
    </row>
    <row r="73" spans="1:8" x14ac:dyDescent="0.35">
      <c r="C73" s="93" t="s">
        <v>72</v>
      </c>
      <c r="F73" s="8"/>
    </row>
    <row r="75" spans="1:8" ht="72.5" x14ac:dyDescent="0.35">
      <c r="C75" s="95" t="s">
        <v>73</v>
      </c>
      <c r="F75" s="8"/>
    </row>
    <row r="77" spans="1:8" ht="43.5" x14ac:dyDescent="0.35">
      <c r="A77" s="90">
        <v>6</v>
      </c>
      <c r="C77" s="94" t="s">
        <v>237</v>
      </c>
      <c r="E77" s="92" t="s">
        <v>214</v>
      </c>
      <c r="F77" s="96">
        <v>1</v>
      </c>
      <c r="H77" s="84">
        <f>ROUND(F77*G77,2)</f>
        <v>0</v>
      </c>
    </row>
    <row r="79" spans="1:8" x14ac:dyDescent="0.35">
      <c r="C79" s="95" t="s">
        <v>74</v>
      </c>
      <c r="F79" s="8"/>
    </row>
    <row r="81" spans="1:8" ht="58" x14ac:dyDescent="0.35">
      <c r="A81" s="90">
        <v>7</v>
      </c>
      <c r="C81" s="94" t="s">
        <v>238</v>
      </c>
      <c r="E81" s="92" t="s">
        <v>214</v>
      </c>
      <c r="F81" s="96">
        <v>1</v>
      </c>
      <c r="H81" s="84">
        <f>ROUND(F81*G81,2)</f>
        <v>0</v>
      </c>
    </row>
    <row r="83" spans="1:8" x14ac:dyDescent="0.35">
      <c r="A83" s="90">
        <v>8</v>
      </c>
      <c r="C83" s="94" t="s">
        <v>239</v>
      </c>
      <c r="E83" s="92" t="s">
        <v>214</v>
      </c>
      <c r="F83" s="96">
        <v>1</v>
      </c>
      <c r="H83" s="84">
        <f>ROUND(F83*G83,2)</f>
        <v>0</v>
      </c>
    </row>
    <row r="85" spans="1:8" ht="72.5" x14ac:dyDescent="0.35">
      <c r="A85" s="90">
        <v>9</v>
      </c>
      <c r="C85" s="94" t="s">
        <v>240</v>
      </c>
      <c r="E85" s="92" t="s">
        <v>214</v>
      </c>
      <c r="F85" s="96">
        <v>1</v>
      </c>
      <c r="H85" s="84">
        <f>ROUND(F85*G85,2)</f>
        <v>0</v>
      </c>
    </row>
    <row r="87" spans="1:8" x14ac:dyDescent="0.35">
      <c r="A87" s="90">
        <v>10</v>
      </c>
      <c r="C87" s="94" t="s">
        <v>239</v>
      </c>
      <c r="E87" s="92" t="s">
        <v>214</v>
      </c>
      <c r="F87" s="96">
        <v>1</v>
      </c>
      <c r="H87" s="84">
        <f>ROUND(F87*G87,2)</f>
        <v>0</v>
      </c>
    </row>
    <row r="89" spans="1:8" x14ac:dyDescent="0.35">
      <c r="C89" s="93" t="s">
        <v>75</v>
      </c>
      <c r="F89" s="8"/>
    </row>
    <row r="91" spans="1:8" ht="29" x14ac:dyDescent="0.35">
      <c r="C91" s="95" t="s">
        <v>76</v>
      </c>
      <c r="F91" s="8"/>
    </row>
    <row r="93" spans="1:8" x14ac:dyDescent="0.35">
      <c r="A93" s="90">
        <f>A87+1</f>
        <v>11</v>
      </c>
      <c r="C93" s="94" t="s">
        <v>241</v>
      </c>
      <c r="E93" s="92" t="s">
        <v>214</v>
      </c>
      <c r="F93" s="96">
        <v>1</v>
      </c>
      <c r="H93" s="84">
        <f>ROUND(F93*G93,2)</f>
        <v>0</v>
      </c>
    </row>
    <row r="95" spans="1:8" x14ac:dyDescent="0.35">
      <c r="A95" s="90">
        <f>A93+1</f>
        <v>12</v>
      </c>
      <c r="C95" s="94" t="s">
        <v>242</v>
      </c>
      <c r="E95" s="92" t="s">
        <v>214</v>
      </c>
      <c r="F95" s="96">
        <v>1</v>
      </c>
      <c r="H95" s="84">
        <f>ROUND(F95*G95,2)</f>
        <v>0</v>
      </c>
    </row>
    <row r="97" spans="1:11" x14ac:dyDescent="0.35">
      <c r="C97" s="95" t="s">
        <v>77</v>
      </c>
      <c r="F97" s="8"/>
    </row>
    <row r="99" spans="1:11" ht="29" x14ac:dyDescent="0.35">
      <c r="A99" s="90">
        <f>A95+1</f>
        <v>13</v>
      </c>
      <c r="C99" s="94" t="s">
        <v>78</v>
      </c>
      <c r="E99" s="92" t="s">
        <v>214</v>
      </c>
      <c r="F99" s="96">
        <v>1</v>
      </c>
      <c r="H99" s="84">
        <f>ROUND(F99*G99,2)</f>
        <v>0</v>
      </c>
      <c r="K99" s="84"/>
    </row>
    <row r="102" spans="1:11" x14ac:dyDescent="0.35">
      <c r="C102" s="91" t="s">
        <v>243</v>
      </c>
      <c r="F102" s="8"/>
    </row>
    <row r="104" spans="1:11" x14ac:dyDescent="0.35">
      <c r="C104" s="91" t="s">
        <v>79</v>
      </c>
      <c r="F104" s="8"/>
    </row>
    <row r="106" spans="1:11" x14ac:dyDescent="0.35">
      <c r="C106" s="93" t="s">
        <v>80</v>
      </c>
      <c r="F106" s="8"/>
    </row>
    <row r="108" spans="1:11" ht="43.5" x14ac:dyDescent="0.35">
      <c r="C108" s="95" t="s">
        <v>244</v>
      </c>
      <c r="F108" s="8"/>
    </row>
    <row r="110" spans="1:11" x14ac:dyDescent="0.35">
      <c r="A110" s="90">
        <v>1</v>
      </c>
      <c r="C110" s="94" t="s">
        <v>81</v>
      </c>
      <c r="E110" s="92" t="s">
        <v>214</v>
      </c>
      <c r="F110" s="96">
        <v>1</v>
      </c>
      <c r="H110" s="84">
        <f>ROUND(F110*G110,2)</f>
        <v>0</v>
      </c>
    </row>
    <row r="112" spans="1:11" x14ac:dyDescent="0.35">
      <c r="C112" s="93" t="s">
        <v>82</v>
      </c>
      <c r="F112" s="8"/>
    </row>
    <row r="114" spans="1:11" ht="43.5" x14ac:dyDescent="0.35">
      <c r="C114" s="95" t="s">
        <v>245</v>
      </c>
      <c r="F114" s="8"/>
    </row>
    <row r="116" spans="1:11" x14ac:dyDescent="0.35">
      <c r="A116" s="90">
        <v>2</v>
      </c>
      <c r="C116" s="94" t="s">
        <v>81</v>
      </c>
      <c r="E116" s="92" t="s">
        <v>214</v>
      </c>
      <c r="F116" s="96">
        <v>1</v>
      </c>
      <c r="H116" s="84">
        <f>ROUND(F116*G116,2)</f>
        <v>0</v>
      </c>
      <c r="K116" s="84"/>
    </row>
    <row r="119" spans="1:11" x14ac:dyDescent="0.35">
      <c r="C119" s="91" t="s">
        <v>261</v>
      </c>
      <c r="F119" s="8"/>
    </row>
    <row r="121" spans="1:11" x14ac:dyDescent="0.35">
      <c r="C121" s="91" t="s">
        <v>83</v>
      </c>
      <c r="F121" s="8"/>
    </row>
    <row r="123" spans="1:11" x14ac:dyDescent="0.35">
      <c r="C123" s="93" t="s">
        <v>84</v>
      </c>
      <c r="F123" s="8"/>
    </row>
    <row r="125" spans="1:11" x14ac:dyDescent="0.35">
      <c r="A125" s="90">
        <v>1</v>
      </c>
      <c r="C125" s="94" t="s">
        <v>246</v>
      </c>
      <c r="E125" s="92" t="s">
        <v>214</v>
      </c>
      <c r="F125" s="96">
        <v>1</v>
      </c>
      <c r="H125" s="84">
        <f>ROUND(F125*G125,2)</f>
        <v>0</v>
      </c>
    </row>
    <row r="127" spans="1:11" x14ac:dyDescent="0.35">
      <c r="C127" s="93" t="s">
        <v>85</v>
      </c>
      <c r="F127" s="8"/>
    </row>
    <row r="129" spans="1:8" x14ac:dyDescent="0.35">
      <c r="A129" s="90">
        <v>2</v>
      </c>
      <c r="C129" s="94" t="s">
        <v>86</v>
      </c>
      <c r="E129" s="92" t="s">
        <v>214</v>
      </c>
      <c r="F129" s="96">
        <v>1</v>
      </c>
      <c r="H129" s="84">
        <f>ROUND(F129*G129,2)</f>
        <v>0</v>
      </c>
    </row>
    <row r="131" spans="1:8" x14ac:dyDescent="0.35">
      <c r="C131" s="95" t="s">
        <v>87</v>
      </c>
      <c r="F131" s="8"/>
    </row>
    <row r="133" spans="1:8" x14ac:dyDescent="0.35">
      <c r="A133" s="90">
        <v>3</v>
      </c>
      <c r="C133" s="94" t="s">
        <v>88</v>
      </c>
      <c r="E133" s="92" t="s">
        <v>214</v>
      </c>
      <c r="F133" s="96">
        <v>1</v>
      </c>
      <c r="H133" s="84">
        <f>ROUND(F133*G133,2)</f>
        <v>0</v>
      </c>
    </row>
    <row r="135" spans="1:8" x14ac:dyDescent="0.35">
      <c r="C135" s="93" t="s">
        <v>89</v>
      </c>
      <c r="F135" s="8"/>
    </row>
    <row r="137" spans="1:8" x14ac:dyDescent="0.35">
      <c r="A137" s="90">
        <v>4</v>
      </c>
      <c r="C137" s="94" t="s">
        <v>247</v>
      </c>
      <c r="E137" s="92" t="s">
        <v>214</v>
      </c>
      <c r="F137" s="96">
        <v>1</v>
      </c>
      <c r="H137" s="84">
        <f>ROUND(F137*G137,2)</f>
        <v>0</v>
      </c>
    </row>
    <row r="139" spans="1:8" x14ac:dyDescent="0.35">
      <c r="A139" s="90">
        <v>5</v>
      </c>
      <c r="C139" s="94" t="s">
        <v>90</v>
      </c>
      <c r="E139" s="92" t="s">
        <v>214</v>
      </c>
      <c r="F139" s="96">
        <v>1</v>
      </c>
      <c r="H139" s="84">
        <f>ROUND(F139*G139,2)</f>
        <v>0</v>
      </c>
    </row>
    <row r="141" spans="1:8" x14ac:dyDescent="0.35">
      <c r="C141" s="93" t="s">
        <v>91</v>
      </c>
      <c r="F141" s="8"/>
    </row>
    <row r="143" spans="1:8" x14ac:dyDescent="0.35">
      <c r="A143" s="90">
        <v>6</v>
      </c>
      <c r="C143" s="94" t="s">
        <v>248</v>
      </c>
      <c r="E143" s="92" t="s">
        <v>214</v>
      </c>
      <c r="F143" s="96">
        <v>1</v>
      </c>
      <c r="H143" s="84">
        <f>ROUND(F143*G143,2)</f>
        <v>0</v>
      </c>
    </row>
    <row r="145" spans="1:8" x14ac:dyDescent="0.35">
      <c r="C145" s="93" t="s">
        <v>92</v>
      </c>
      <c r="F145" s="8"/>
    </row>
    <row r="147" spans="1:8" x14ac:dyDescent="0.35">
      <c r="A147" s="90">
        <v>7</v>
      </c>
      <c r="C147" s="94" t="s">
        <v>249</v>
      </c>
      <c r="E147" s="92" t="s">
        <v>214</v>
      </c>
      <c r="F147" s="96">
        <v>1</v>
      </c>
      <c r="H147" s="84">
        <f>ROUND(F147*G147,2)</f>
        <v>0</v>
      </c>
    </row>
    <row r="149" spans="1:8" x14ac:dyDescent="0.35">
      <c r="A149" s="90">
        <v>9</v>
      </c>
      <c r="C149" s="94" t="s">
        <v>250</v>
      </c>
      <c r="E149" s="92" t="s">
        <v>214</v>
      </c>
      <c r="F149" s="96">
        <v>1</v>
      </c>
      <c r="H149" s="84">
        <f>ROUND(F149*G149,2)</f>
        <v>0</v>
      </c>
    </row>
    <row r="151" spans="1:8" x14ac:dyDescent="0.35">
      <c r="A151" s="90">
        <v>10</v>
      </c>
      <c r="C151" s="94" t="s">
        <v>251</v>
      </c>
      <c r="E151" s="92" t="s">
        <v>214</v>
      </c>
      <c r="F151" s="96">
        <v>1</v>
      </c>
      <c r="H151" s="84">
        <f>ROUND(F151*G151,2)</f>
        <v>0</v>
      </c>
    </row>
    <row r="153" spans="1:8" x14ac:dyDescent="0.35">
      <c r="A153" s="90">
        <v>11</v>
      </c>
      <c r="C153" s="94" t="s">
        <v>252</v>
      </c>
      <c r="E153" s="92" t="s">
        <v>214</v>
      </c>
      <c r="F153" s="96">
        <v>1</v>
      </c>
      <c r="H153" s="84">
        <f>ROUND(F153*G153,2)</f>
        <v>0</v>
      </c>
    </row>
    <row r="155" spans="1:8" x14ac:dyDescent="0.35">
      <c r="A155" s="90">
        <v>12</v>
      </c>
      <c r="C155" s="94" t="s">
        <v>253</v>
      </c>
      <c r="E155" s="92" t="s">
        <v>214</v>
      </c>
      <c r="F155" s="96">
        <v>1</v>
      </c>
      <c r="H155" s="84">
        <f>ROUND(F155*G155,2)</f>
        <v>0</v>
      </c>
    </row>
    <row r="157" spans="1:8" x14ac:dyDescent="0.35">
      <c r="A157" s="90">
        <v>13</v>
      </c>
      <c r="C157" s="94" t="s">
        <v>254</v>
      </c>
      <c r="E157" s="92" t="s">
        <v>214</v>
      </c>
      <c r="F157" s="96">
        <v>1</v>
      </c>
      <c r="H157" s="84">
        <f>ROUND(F157*G157,2)</f>
        <v>0</v>
      </c>
    </row>
    <row r="159" spans="1:8" x14ac:dyDescent="0.35">
      <c r="C159" s="93" t="s">
        <v>93</v>
      </c>
      <c r="F159" s="8"/>
    </row>
    <row r="161" spans="1:8" x14ac:dyDescent="0.35">
      <c r="A161" s="90">
        <v>14</v>
      </c>
      <c r="C161" s="94" t="s">
        <v>94</v>
      </c>
      <c r="E161" s="92" t="s">
        <v>214</v>
      </c>
      <c r="F161" s="96">
        <v>1</v>
      </c>
      <c r="H161" s="84">
        <f>ROUND(F161*G161,2)</f>
        <v>0</v>
      </c>
    </row>
    <row r="163" spans="1:8" x14ac:dyDescent="0.35">
      <c r="A163" s="90">
        <v>15</v>
      </c>
      <c r="C163" s="94" t="s">
        <v>95</v>
      </c>
      <c r="E163" s="92" t="s">
        <v>214</v>
      </c>
      <c r="F163" s="96">
        <v>1</v>
      </c>
      <c r="H163" s="84">
        <f>ROUND(F163*G163,2)</f>
        <v>0</v>
      </c>
    </row>
    <row r="165" spans="1:8" x14ac:dyDescent="0.35">
      <c r="C165" s="93" t="s">
        <v>96</v>
      </c>
      <c r="F165" s="8"/>
    </row>
    <row r="167" spans="1:8" ht="29" x14ac:dyDescent="0.35">
      <c r="A167" s="90">
        <v>16</v>
      </c>
      <c r="C167" s="94" t="s">
        <v>255</v>
      </c>
      <c r="E167" s="92" t="s">
        <v>6</v>
      </c>
      <c r="F167" s="96">
        <v>1</v>
      </c>
      <c r="H167" s="84">
        <f>ROUND(F167*G167,2)</f>
        <v>0</v>
      </c>
    </row>
    <row r="169" spans="1:8" x14ac:dyDescent="0.35">
      <c r="C169" s="91" t="s">
        <v>262</v>
      </c>
      <c r="F169" s="8"/>
    </row>
    <row r="171" spans="1:8" x14ac:dyDescent="0.35">
      <c r="C171" s="91" t="s">
        <v>97</v>
      </c>
      <c r="F171" s="8"/>
    </row>
    <row r="173" spans="1:8" x14ac:dyDescent="0.35">
      <c r="C173" s="93" t="s">
        <v>98</v>
      </c>
      <c r="F173" s="8"/>
    </row>
    <row r="175" spans="1:8" ht="29" x14ac:dyDescent="0.35">
      <c r="C175" s="95" t="s">
        <v>256</v>
      </c>
      <c r="F175" s="8"/>
    </row>
    <row r="177" spans="1:11" x14ac:dyDescent="0.35">
      <c r="A177" s="90">
        <v>1</v>
      </c>
      <c r="C177" s="94" t="s">
        <v>99</v>
      </c>
      <c r="E177" s="92" t="s">
        <v>214</v>
      </c>
      <c r="F177" s="96">
        <v>1</v>
      </c>
      <c r="H177" s="84">
        <f>ROUND(F177*G177,2)</f>
        <v>0</v>
      </c>
    </row>
    <row r="179" spans="1:11" x14ac:dyDescent="0.35">
      <c r="C179" s="93" t="s">
        <v>100</v>
      </c>
      <c r="F179" s="8"/>
    </row>
    <row r="181" spans="1:11" x14ac:dyDescent="0.35">
      <c r="C181" s="95" t="s">
        <v>257</v>
      </c>
      <c r="F181" s="8"/>
    </row>
    <row r="183" spans="1:11" x14ac:dyDescent="0.35">
      <c r="A183" s="90">
        <v>2</v>
      </c>
      <c r="C183" s="94" t="s">
        <v>258</v>
      </c>
      <c r="E183" s="92" t="s">
        <v>214</v>
      </c>
      <c r="F183" s="96">
        <v>1</v>
      </c>
      <c r="H183" s="84">
        <f>ROUND(F183*G183,2)</f>
        <v>0</v>
      </c>
    </row>
    <row r="185" spans="1:11" x14ac:dyDescent="0.35">
      <c r="C185" s="93" t="s">
        <v>101</v>
      </c>
      <c r="F185" s="8"/>
    </row>
    <row r="187" spans="1:11" x14ac:dyDescent="0.35">
      <c r="C187" s="95" t="s">
        <v>102</v>
      </c>
      <c r="F187" s="8"/>
    </row>
    <row r="189" spans="1:11" x14ac:dyDescent="0.35">
      <c r="A189" s="90">
        <v>3</v>
      </c>
      <c r="C189" s="94" t="s">
        <v>103</v>
      </c>
      <c r="E189" s="92" t="s">
        <v>214</v>
      </c>
      <c r="F189" s="96">
        <v>1</v>
      </c>
      <c r="H189" s="84">
        <f>ROUND(F189*G189,2)</f>
        <v>0</v>
      </c>
      <c r="K189" s="84"/>
    </row>
    <row r="191" spans="1:11" x14ac:dyDescent="0.35">
      <c r="C191" s="91" t="s">
        <v>259</v>
      </c>
      <c r="F191" s="8"/>
    </row>
    <row r="193" spans="1:8" x14ac:dyDescent="0.35">
      <c r="C193" s="91" t="s">
        <v>104</v>
      </c>
      <c r="F193" s="8"/>
    </row>
    <row r="195" spans="1:8" x14ac:dyDescent="0.35">
      <c r="C195" s="93" t="s">
        <v>105</v>
      </c>
      <c r="F195" s="8"/>
    </row>
    <row r="197" spans="1:8" x14ac:dyDescent="0.35">
      <c r="C197" s="95" t="s">
        <v>106</v>
      </c>
      <c r="F197" s="8"/>
    </row>
    <row r="199" spans="1:8" x14ac:dyDescent="0.35">
      <c r="A199" s="90">
        <v>1</v>
      </c>
      <c r="C199" s="94" t="s">
        <v>263</v>
      </c>
      <c r="E199" s="92" t="s">
        <v>214</v>
      </c>
      <c r="F199" s="96">
        <v>1</v>
      </c>
      <c r="H199" s="84">
        <f>ROUND(F199*G199,2)</f>
        <v>0</v>
      </c>
    </row>
    <row r="201" spans="1:8" x14ac:dyDescent="0.35">
      <c r="C201" s="93" t="s">
        <v>107</v>
      </c>
      <c r="F201" s="8"/>
    </row>
    <row r="203" spans="1:8" x14ac:dyDescent="0.35">
      <c r="C203" s="95" t="s">
        <v>108</v>
      </c>
      <c r="F203" s="8"/>
    </row>
    <row r="205" spans="1:8" x14ac:dyDescent="0.35">
      <c r="A205" s="90">
        <v>2</v>
      </c>
      <c r="C205" s="94" t="s">
        <v>264</v>
      </c>
      <c r="E205" s="92" t="s">
        <v>214</v>
      </c>
      <c r="F205" s="96">
        <v>1</v>
      </c>
      <c r="H205" s="84">
        <f>ROUND(F205*G205,2)</f>
        <v>0</v>
      </c>
    </row>
    <row r="207" spans="1:8" x14ac:dyDescent="0.35">
      <c r="A207" s="90">
        <v>3</v>
      </c>
      <c r="C207" s="94" t="s">
        <v>109</v>
      </c>
      <c r="E207" s="92" t="s">
        <v>214</v>
      </c>
      <c r="F207" s="96">
        <v>1</v>
      </c>
      <c r="H207" s="84">
        <f>ROUND(F207*G207,2)</f>
        <v>0</v>
      </c>
    </row>
    <row r="209" spans="1:11" x14ac:dyDescent="0.35">
      <c r="C209" s="91" t="s">
        <v>260</v>
      </c>
      <c r="F209" s="8"/>
    </row>
    <row r="211" spans="1:11" x14ac:dyDescent="0.35">
      <c r="C211" s="91" t="s">
        <v>110</v>
      </c>
      <c r="F211" s="8"/>
    </row>
    <row r="213" spans="1:11" ht="29" x14ac:dyDescent="0.35">
      <c r="C213" s="95" t="s">
        <v>265</v>
      </c>
      <c r="F213" s="8"/>
    </row>
    <row r="215" spans="1:11" x14ac:dyDescent="0.35">
      <c r="A215" s="90">
        <v>1</v>
      </c>
      <c r="C215" s="94" t="s">
        <v>264</v>
      </c>
      <c r="E215" s="92" t="s">
        <v>214</v>
      </c>
      <c r="F215" s="96">
        <v>1</v>
      </c>
      <c r="H215" s="84">
        <f>ROUND(F215*G215,2)</f>
        <v>0</v>
      </c>
    </row>
    <row r="217" spans="1:11" ht="29" x14ac:dyDescent="0.35">
      <c r="C217" s="95" t="s">
        <v>266</v>
      </c>
      <c r="F217" s="8"/>
    </row>
    <row r="218" spans="1:11" x14ac:dyDescent="0.35">
      <c r="C218" s="95"/>
      <c r="F218" s="8"/>
    </row>
    <row r="219" spans="1:11" x14ac:dyDescent="0.35">
      <c r="A219" s="90">
        <v>2</v>
      </c>
      <c r="C219" s="94" t="s">
        <v>267</v>
      </c>
      <c r="E219" s="92" t="s">
        <v>214</v>
      </c>
      <c r="F219" s="96">
        <v>1</v>
      </c>
      <c r="H219" s="84">
        <f>ROUND(F219*G219,2)</f>
        <v>0</v>
      </c>
      <c r="K219" s="84"/>
    </row>
    <row r="221" spans="1:11" x14ac:dyDescent="0.35">
      <c r="C221" s="91" t="s">
        <v>268</v>
      </c>
      <c r="F221" s="8"/>
    </row>
    <row r="223" spans="1:11" x14ac:dyDescent="0.35">
      <c r="C223" s="91" t="s">
        <v>111</v>
      </c>
      <c r="F223" s="8"/>
    </row>
    <row r="225" spans="1:8" x14ac:dyDescent="0.35">
      <c r="C225" s="93" t="s">
        <v>112</v>
      </c>
      <c r="F225" s="8"/>
    </row>
    <row r="227" spans="1:8" x14ac:dyDescent="0.35">
      <c r="C227" s="95" t="s">
        <v>113</v>
      </c>
      <c r="F227" s="8"/>
    </row>
    <row r="229" spans="1:8" ht="29" x14ac:dyDescent="0.35">
      <c r="A229" s="90">
        <v>1</v>
      </c>
      <c r="C229" s="94" t="s">
        <v>269</v>
      </c>
      <c r="E229" s="92" t="s">
        <v>214</v>
      </c>
      <c r="F229" s="96">
        <v>1</v>
      </c>
      <c r="H229" s="84">
        <f>ROUND(F229*G229,2)</f>
        <v>0</v>
      </c>
    </row>
    <row r="231" spans="1:8" ht="29" x14ac:dyDescent="0.35">
      <c r="A231" s="90">
        <v>2</v>
      </c>
      <c r="C231" s="94" t="s">
        <v>270</v>
      </c>
      <c r="E231" s="92" t="s">
        <v>214</v>
      </c>
      <c r="F231" s="96">
        <v>1</v>
      </c>
      <c r="H231" s="84">
        <f>ROUND(F231*G231,2)</f>
        <v>0</v>
      </c>
    </row>
    <row r="233" spans="1:8" ht="72.5" x14ac:dyDescent="0.35">
      <c r="A233" s="90">
        <v>3</v>
      </c>
      <c r="C233" s="94" t="s">
        <v>271</v>
      </c>
      <c r="E233" s="92" t="s">
        <v>214</v>
      </c>
      <c r="F233" s="96">
        <v>1</v>
      </c>
      <c r="H233" s="84">
        <f>ROUND(F233*G233,2)</f>
        <v>0</v>
      </c>
    </row>
    <row r="235" spans="1:8" ht="72.5" x14ac:dyDescent="0.35">
      <c r="A235" s="90">
        <v>4</v>
      </c>
      <c r="C235" s="94" t="s">
        <v>272</v>
      </c>
      <c r="E235" s="92" t="s">
        <v>214</v>
      </c>
      <c r="F235" s="96">
        <v>1</v>
      </c>
      <c r="H235" s="84">
        <f>ROUND(F235*G235,2)</f>
        <v>0</v>
      </c>
    </row>
    <row r="237" spans="1:8" x14ac:dyDescent="0.35">
      <c r="C237" s="95" t="s">
        <v>273</v>
      </c>
      <c r="F237" s="8"/>
    </row>
    <row r="239" spans="1:8" ht="29" x14ac:dyDescent="0.35">
      <c r="A239" s="90">
        <v>5</v>
      </c>
      <c r="C239" s="94" t="s">
        <v>114</v>
      </c>
      <c r="E239" s="92" t="s">
        <v>214</v>
      </c>
      <c r="F239" s="96">
        <v>1</v>
      </c>
      <c r="H239" s="84">
        <f>ROUND(F239*G239,2)</f>
        <v>0</v>
      </c>
    </row>
    <row r="241" spans="1:8" ht="29" x14ac:dyDescent="0.35">
      <c r="A241" s="90">
        <v>6</v>
      </c>
      <c r="C241" s="94" t="s">
        <v>274</v>
      </c>
      <c r="E241" s="92" t="s">
        <v>214</v>
      </c>
      <c r="F241" s="96">
        <v>1</v>
      </c>
      <c r="H241" s="84">
        <f>ROUND(F241*G241,2)</f>
        <v>0</v>
      </c>
    </row>
    <row r="243" spans="1:8" x14ac:dyDescent="0.35">
      <c r="C243" s="93" t="s">
        <v>115</v>
      </c>
      <c r="F243" s="8"/>
    </row>
    <row r="245" spans="1:8" x14ac:dyDescent="0.35">
      <c r="C245" s="95" t="s">
        <v>116</v>
      </c>
      <c r="F245" s="8"/>
    </row>
    <row r="247" spans="1:8" x14ac:dyDescent="0.35">
      <c r="A247" s="90">
        <v>7</v>
      </c>
      <c r="C247" s="94" t="s">
        <v>117</v>
      </c>
      <c r="E247" s="92" t="s">
        <v>214</v>
      </c>
      <c r="F247" s="96">
        <v>1</v>
      </c>
      <c r="H247" s="84">
        <f>ROUND(F247*G247,2)</f>
        <v>0</v>
      </c>
    </row>
    <row r="249" spans="1:8" x14ac:dyDescent="0.35">
      <c r="A249" s="90">
        <v>8</v>
      </c>
      <c r="C249" s="94" t="s">
        <v>118</v>
      </c>
      <c r="E249" s="92" t="s">
        <v>214</v>
      </c>
      <c r="F249" s="96">
        <v>1</v>
      </c>
      <c r="H249" s="84">
        <f>ROUND(F249*G249,2)</f>
        <v>0</v>
      </c>
    </row>
    <row r="251" spans="1:8" x14ac:dyDescent="0.35">
      <c r="C251" s="93" t="s">
        <v>119</v>
      </c>
      <c r="F251" s="8"/>
    </row>
    <row r="253" spans="1:8" x14ac:dyDescent="0.35">
      <c r="C253" s="95" t="s">
        <v>120</v>
      </c>
      <c r="F253" s="8"/>
    </row>
    <row r="255" spans="1:8" x14ac:dyDescent="0.35">
      <c r="A255" s="90">
        <v>9</v>
      </c>
      <c r="C255" s="94" t="s">
        <v>121</v>
      </c>
      <c r="E255" s="92" t="s">
        <v>214</v>
      </c>
      <c r="F255" s="96">
        <v>1</v>
      </c>
      <c r="H255" s="84">
        <f>ROUND(F255*G255,2)</f>
        <v>0</v>
      </c>
    </row>
    <row r="257" spans="1:8" x14ac:dyDescent="0.35">
      <c r="C257" s="95" t="s">
        <v>122</v>
      </c>
      <c r="F257" s="8"/>
    </row>
    <row r="259" spans="1:8" x14ac:dyDescent="0.35">
      <c r="A259" s="90">
        <v>10</v>
      </c>
      <c r="C259" s="94" t="s">
        <v>276</v>
      </c>
      <c r="E259" s="92" t="s">
        <v>214</v>
      </c>
      <c r="F259" s="96">
        <v>1</v>
      </c>
      <c r="H259" s="84">
        <f>ROUND(F259*G259,2)</f>
        <v>0</v>
      </c>
    </row>
    <row r="261" spans="1:8" x14ac:dyDescent="0.35">
      <c r="C261" s="93" t="s">
        <v>123</v>
      </c>
      <c r="F261" s="8"/>
    </row>
    <row r="263" spans="1:8" x14ac:dyDescent="0.35">
      <c r="C263" s="95" t="s">
        <v>124</v>
      </c>
      <c r="F263" s="8"/>
    </row>
    <row r="265" spans="1:8" x14ac:dyDescent="0.35">
      <c r="A265" s="90">
        <v>11</v>
      </c>
      <c r="C265" s="94" t="s">
        <v>125</v>
      </c>
      <c r="E265" s="92" t="s">
        <v>214</v>
      </c>
      <c r="F265" s="96">
        <v>1</v>
      </c>
      <c r="H265" s="84">
        <f>ROUND(F265*G265,2)</f>
        <v>0</v>
      </c>
    </row>
    <row r="267" spans="1:8" x14ac:dyDescent="0.35">
      <c r="A267" s="90">
        <v>12</v>
      </c>
      <c r="C267" s="94" t="s">
        <v>275</v>
      </c>
      <c r="E267" s="92" t="s">
        <v>214</v>
      </c>
      <c r="F267" s="96">
        <v>1</v>
      </c>
      <c r="H267" s="84">
        <f>ROUND(F267*G267,2)</f>
        <v>0</v>
      </c>
    </row>
    <row r="269" spans="1:8" x14ac:dyDescent="0.35">
      <c r="A269" s="90">
        <v>14</v>
      </c>
      <c r="C269" s="94" t="s">
        <v>277</v>
      </c>
      <c r="E269" s="92" t="s">
        <v>214</v>
      </c>
      <c r="F269" s="96">
        <v>1</v>
      </c>
      <c r="H269" s="84">
        <f>ROUND(F269*G269,2)</f>
        <v>0</v>
      </c>
    </row>
    <row r="271" spans="1:8" x14ac:dyDescent="0.35">
      <c r="C271" s="95" t="s">
        <v>126</v>
      </c>
      <c r="F271" s="8"/>
    </row>
    <row r="273" spans="1:8" ht="29" x14ac:dyDescent="0.35">
      <c r="A273" s="90">
        <v>15</v>
      </c>
      <c r="C273" s="94" t="s">
        <v>127</v>
      </c>
      <c r="E273" s="92" t="s">
        <v>214</v>
      </c>
      <c r="F273" s="96">
        <v>1</v>
      </c>
      <c r="H273" s="84">
        <f>ROUND(F273*G273,2)</f>
        <v>0</v>
      </c>
    </row>
    <row r="275" spans="1:8" x14ac:dyDescent="0.35">
      <c r="C275" s="93" t="s">
        <v>128</v>
      </c>
      <c r="F275" s="8"/>
    </row>
    <row r="277" spans="1:8" x14ac:dyDescent="0.35">
      <c r="C277" s="95" t="s">
        <v>129</v>
      </c>
      <c r="F277" s="8"/>
    </row>
    <row r="279" spans="1:8" x14ac:dyDescent="0.35">
      <c r="A279" s="90">
        <v>16</v>
      </c>
      <c r="C279" s="94" t="s">
        <v>130</v>
      </c>
      <c r="E279" s="92" t="s">
        <v>214</v>
      </c>
      <c r="F279" s="96">
        <v>1</v>
      </c>
      <c r="H279" s="84">
        <f>ROUND(F279*G279,2)</f>
        <v>0</v>
      </c>
    </row>
    <row r="281" spans="1:8" x14ac:dyDescent="0.35">
      <c r="A281" s="90">
        <v>17</v>
      </c>
      <c r="C281" s="94" t="s">
        <v>131</v>
      </c>
      <c r="E281" s="92" t="s">
        <v>214</v>
      </c>
      <c r="F281" s="96">
        <v>1</v>
      </c>
      <c r="H281" s="84">
        <f>ROUND(F281*G281,2)</f>
        <v>0</v>
      </c>
    </row>
    <row r="283" spans="1:8" x14ac:dyDescent="0.35">
      <c r="A283" s="90">
        <v>18</v>
      </c>
      <c r="C283" s="94" t="s">
        <v>132</v>
      </c>
      <c r="E283" s="92" t="s">
        <v>214</v>
      </c>
      <c r="F283" s="96">
        <v>1</v>
      </c>
      <c r="H283" s="84">
        <f>ROUND(F283*G283,2)</f>
        <v>0</v>
      </c>
    </row>
    <row r="285" spans="1:8" x14ac:dyDescent="0.35">
      <c r="C285" s="95" t="s">
        <v>133</v>
      </c>
      <c r="F285" s="8"/>
    </row>
    <row r="287" spans="1:8" x14ac:dyDescent="0.35">
      <c r="A287" s="90">
        <v>19</v>
      </c>
      <c r="C287" s="94" t="s">
        <v>134</v>
      </c>
      <c r="E287" s="92" t="s">
        <v>214</v>
      </c>
      <c r="F287" s="96">
        <v>1</v>
      </c>
      <c r="H287" s="84">
        <f>ROUND(F287*G287,2)</f>
        <v>0</v>
      </c>
    </row>
    <row r="289" spans="1:8" x14ac:dyDescent="0.35">
      <c r="A289" s="90">
        <v>20</v>
      </c>
      <c r="C289" s="94" t="s">
        <v>135</v>
      </c>
      <c r="E289" s="92" t="s">
        <v>214</v>
      </c>
      <c r="F289" s="96">
        <v>1</v>
      </c>
      <c r="H289" s="84">
        <f>ROUND(F289*G289,2)</f>
        <v>0</v>
      </c>
    </row>
    <row r="291" spans="1:8" x14ac:dyDescent="0.35">
      <c r="A291" s="90">
        <v>21</v>
      </c>
      <c r="C291" s="94" t="s">
        <v>136</v>
      </c>
      <c r="E291" s="92" t="s">
        <v>214</v>
      </c>
      <c r="F291" s="96">
        <v>1</v>
      </c>
      <c r="H291" s="84">
        <f>ROUND(F291*G291,2)</f>
        <v>0</v>
      </c>
    </row>
    <row r="293" spans="1:8" x14ac:dyDescent="0.35">
      <c r="A293" s="90">
        <v>22</v>
      </c>
      <c r="C293" s="94" t="s">
        <v>137</v>
      </c>
      <c r="E293" s="92" t="s">
        <v>214</v>
      </c>
      <c r="F293" s="96">
        <v>1</v>
      </c>
      <c r="H293" s="84">
        <f>ROUND(F293*G293,2)</f>
        <v>0</v>
      </c>
    </row>
    <row r="295" spans="1:8" x14ac:dyDescent="0.35">
      <c r="A295" s="90">
        <v>23</v>
      </c>
      <c r="C295" s="94" t="s">
        <v>138</v>
      </c>
      <c r="E295" s="92" t="s">
        <v>214</v>
      </c>
      <c r="F295" s="96">
        <v>1</v>
      </c>
      <c r="H295" s="84">
        <f>ROUND(F295*G295,2)</f>
        <v>0</v>
      </c>
    </row>
    <row r="297" spans="1:8" x14ac:dyDescent="0.35">
      <c r="A297" s="90">
        <v>24</v>
      </c>
      <c r="C297" s="94" t="s">
        <v>139</v>
      </c>
      <c r="E297" s="92" t="s">
        <v>214</v>
      </c>
      <c r="F297" s="96">
        <v>1</v>
      </c>
      <c r="H297" s="84">
        <f>ROUND(F297*G297,2)</f>
        <v>0</v>
      </c>
    </row>
    <row r="299" spans="1:8" x14ac:dyDescent="0.35">
      <c r="A299" s="90">
        <v>25</v>
      </c>
      <c r="C299" s="94" t="s">
        <v>140</v>
      </c>
      <c r="E299" s="92" t="s">
        <v>6</v>
      </c>
      <c r="F299" s="96">
        <v>1</v>
      </c>
      <c r="H299" s="84">
        <f>ROUND(F299*G299,2)</f>
        <v>0</v>
      </c>
    </row>
    <row r="301" spans="1:8" x14ac:dyDescent="0.35">
      <c r="C301" s="93" t="s">
        <v>141</v>
      </c>
      <c r="F301" s="8"/>
    </row>
    <row r="303" spans="1:8" x14ac:dyDescent="0.35">
      <c r="C303" s="95" t="s">
        <v>142</v>
      </c>
      <c r="F303" s="8"/>
    </row>
    <row r="305" spans="1:8" x14ac:dyDescent="0.35">
      <c r="A305" s="90">
        <v>26</v>
      </c>
      <c r="C305" s="94" t="s">
        <v>143</v>
      </c>
      <c r="E305" s="92" t="s">
        <v>214</v>
      </c>
      <c r="F305" s="96">
        <v>1</v>
      </c>
      <c r="H305" s="84">
        <f>ROUND(F305*G305,2)</f>
        <v>0</v>
      </c>
    </row>
    <row r="307" spans="1:8" x14ac:dyDescent="0.35">
      <c r="A307" s="90">
        <v>27</v>
      </c>
      <c r="C307" s="94" t="s">
        <v>144</v>
      </c>
      <c r="E307" s="92" t="s">
        <v>214</v>
      </c>
      <c r="F307" s="96">
        <v>1</v>
      </c>
      <c r="H307" s="84">
        <f>ROUND(F307*G307,2)</f>
        <v>0</v>
      </c>
    </row>
    <row r="309" spans="1:8" x14ac:dyDescent="0.35">
      <c r="A309" s="90">
        <v>28</v>
      </c>
      <c r="C309" s="94" t="s">
        <v>145</v>
      </c>
      <c r="E309" s="92" t="s">
        <v>214</v>
      </c>
      <c r="F309" s="96">
        <v>1</v>
      </c>
      <c r="H309" s="84">
        <f>ROUND(F309*G309,2)</f>
        <v>0</v>
      </c>
    </row>
    <row r="311" spans="1:8" x14ac:dyDescent="0.35">
      <c r="C311" s="95" t="s">
        <v>146</v>
      </c>
      <c r="F311" s="8"/>
    </row>
    <row r="313" spans="1:8" x14ac:dyDescent="0.35">
      <c r="A313" s="90">
        <v>29</v>
      </c>
      <c r="C313" s="94" t="s">
        <v>147</v>
      </c>
      <c r="E313" s="92" t="s">
        <v>214</v>
      </c>
      <c r="F313" s="96">
        <v>1</v>
      </c>
      <c r="H313" s="84">
        <f>ROUND(F313*G313,2)</f>
        <v>0</v>
      </c>
    </row>
    <row r="315" spans="1:8" x14ac:dyDescent="0.35">
      <c r="A315" s="90">
        <v>30</v>
      </c>
      <c r="C315" s="94" t="s">
        <v>148</v>
      </c>
      <c r="E315" s="92" t="s">
        <v>214</v>
      </c>
      <c r="F315" s="96">
        <v>1</v>
      </c>
      <c r="H315" s="84">
        <f>ROUND(F315*G315,2)</f>
        <v>0</v>
      </c>
    </row>
    <row r="317" spans="1:8" x14ac:dyDescent="0.35">
      <c r="A317" s="90">
        <v>31</v>
      </c>
      <c r="C317" s="94" t="s">
        <v>149</v>
      </c>
      <c r="E317" s="92" t="s">
        <v>214</v>
      </c>
      <c r="F317" s="96">
        <v>1</v>
      </c>
      <c r="H317" s="84">
        <f>ROUND(F317*G317,2)</f>
        <v>0</v>
      </c>
    </row>
    <row r="319" spans="1:8" x14ac:dyDescent="0.35">
      <c r="A319" s="90">
        <v>32</v>
      </c>
      <c r="C319" s="94" t="s">
        <v>150</v>
      </c>
      <c r="E319" s="92" t="s">
        <v>6</v>
      </c>
      <c r="F319" s="96">
        <v>1</v>
      </c>
      <c r="H319" s="84">
        <f>ROUND(F319*G319,2)</f>
        <v>0</v>
      </c>
    </row>
    <row r="321" spans="1:11" x14ac:dyDescent="0.35">
      <c r="C321" s="93" t="s">
        <v>151</v>
      </c>
      <c r="F321" s="8"/>
    </row>
    <row r="323" spans="1:11" x14ac:dyDescent="0.35">
      <c r="A323" s="90">
        <v>33</v>
      </c>
      <c r="C323" s="94" t="s">
        <v>278</v>
      </c>
      <c r="E323" s="92" t="s">
        <v>214</v>
      </c>
      <c r="F323" s="96">
        <v>1</v>
      </c>
      <c r="H323" s="84">
        <f>ROUND(F323*G323,2)</f>
        <v>0</v>
      </c>
      <c r="K323" s="84"/>
    </row>
    <row r="325" spans="1:11" x14ac:dyDescent="0.35">
      <c r="C325" s="91" t="s">
        <v>279</v>
      </c>
      <c r="F325" s="8"/>
    </row>
    <row r="327" spans="1:11" x14ac:dyDescent="0.35">
      <c r="C327" s="91" t="s">
        <v>152</v>
      </c>
      <c r="F327" s="8"/>
    </row>
    <row r="329" spans="1:11" x14ac:dyDescent="0.35">
      <c r="C329" s="93" t="s">
        <v>153</v>
      </c>
      <c r="F329" s="8"/>
    </row>
    <row r="331" spans="1:11" ht="29" x14ac:dyDescent="0.35">
      <c r="C331" s="95" t="s">
        <v>154</v>
      </c>
      <c r="F331" s="8"/>
    </row>
    <row r="333" spans="1:11" x14ac:dyDescent="0.35">
      <c r="A333" s="90">
        <v>1</v>
      </c>
      <c r="C333" s="94" t="s">
        <v>155</v>
      </c>
      <c r="E333" s="92" t="s">
        <v>214</v>
      </c>
      <c r="F333" s="96">
        <v>1</v>
      </c>
      <c r="H333" s="84">
        <f>ROUND(F333*G333,2)</f>
        <v>0</v>
      </c>
      <c r="K333" s="84"/>
    </row>
    <row r="335" spans="1:11" x14ac:dyDescent="0.35">
      <c r="C335" s="91" t="s">
        <v>280</v>
      </c>
      <c r="F335" s="8"/>
    </row>
    <row r="337" spans="3:6" x14ac:dyDescent="0.35">
      <c r="C337" s="91" t="s">
        <v>156</v>
      </c>
      <c r="F337" s="8"/>
    </row>
    <row r="339" spans="3:6" x14ac:dyDescent="0.35">
      <c r="C339" s="93" t="s">
        <v>157</v>
      </c>
      <c r="F339" s="8"/>
    </row>
    <row r="341" spans="3:6" x14ac:dyDescent="0.35">
      <c r="C341" s="95" t="s">
        <v>158</v>
      </c>
      <c r="F341" s="8"/>
    </row>
    <row r="343" spans="3:6" ht="58" x14ac:dyDescent="0.35">
      <c r="C343" s="91" t="s">
        <v>159</v>
      </c>
      <c r="F343" s="8"/>
    </row>
    <row r="345" spans="3:6" x14ac:dyDescent="0.35">
      <c r="C345" s="95" t="s">
        <v>160</v>
      </c>
      <c r="F345" s="8"/>
    </row>
    <row r="347" spans="3:6" ht="29" x14ac:dyDescent="0.35">
      <c r="C347" s="91" t="s">
        <v>161</v>
      </c>
      <c r="F347" s="8"/>
    </row>
    <row r="349" spans="3:6" x14ac:dyDescent="0.35">
      <c r="C349" s="95" t="s">
        <v>162</v>
      </c>
      <c r="F349" s="8"/>
    </row>
    <row r="351" spans="3:6" ht="43.5" x14ac:dyDescent="0.35">
      <c r="C351" s="91" t="s">
        <v>163</v>
      </c>
      <c r="F351" s="8"/>
    </row>
    <row r="353" spans="1:8" x14ac:dyDescent="0.35">
      <c r="C353" s="93" t="s">
        <v>164</v>
      </c>
      <c r="F353" s="8"/>
    </row>
    <row r="355" spans="1:8" x14ac:dyDescent="0.35">
      <c r="C355" s="93" t="s">
        <v>165</v>
      </c>
      <c r="F355" s="8"/>
    </row>
    <row r="357" spans="1:8" ht="29" x14ac:dyDescent="0.35">
      <c r="C357" s="95" t="s">
        <v>166</v>
      </c>
      <c r="F357" s="8"/>
    </row>
    <row r="359" spans="1:8" x14ac:dyDescent="0.35">
      <c r="A359" s="90">
        <v>1</v>
      </c>
      <c r="C359" s="94" t="s">
        <v>167</v>
      </c>
      <c r="E359" s="92" t="s">
        <v>214</v>
      </c>
      <c r="F359" s="96">
        <v>1</v>
      </c>
      <c r="H359" s="84">
        <f>ROUND(F359*G359,2)</f>
        <v>0</v>
      </c>
    </row>
    <row r="361" spans="1:8" x14ac:dyDescent="0.35">
      <c r="A361" s="90">
        <v>2</v>
      </c>
      <c r="C361" s="94" t="s">
        <v>168</v>
      </c>
      <c r="E361" s="92" t="s">
        <v>214</v>
      </c>
      <c r="F361" s="96">
        <v>1</v>
      </c>
      <c r="H361" s="84">
        <f>ROUND(F361*G361,2)</f>
        <v>0</v>
      </c>
    </row>
    <row r="363" spans="1:8" x14ac:dyDescent="0.35">
      <c r="C363" s="93" t="s">
        <v>169</v>
      </c>
      <c r="F363" s="8"/>
    </row>
    <row r="365" spans="1:8" ht="29" x14ac:dyDescent="0.35">
      <c r="C365" s="95" t="s">
        <v>166</v>
      </c>
      <c r="F365" s="8"/>
    </row>
    <row r="367" spans="1:8" x14ac:dyDescent="0.35">
      <c r="A367" s="90">
        <v>3</v>
      </c>
      <c r="C367" s="94" t="s">
        <v>170</v>
      </c>
      <c r="E367" s="92" t="s">
        <v>214</v>
      </c>
      <c r="F367" s="96">
        <v>1</v>
      </c>
      <c r="H367" s="84">
        <f>ROUND(F367*G367,2)</f>
        <v>0</v>
      </c>
    </row>
    <row r="369" spans="1:8" x14ac:dyDescent="0.35">
      <c r="C369" s="93" t="s">
        <v>171</v>
      </c>
      <c r="F369" s="8"/>
    </row>
    <row r="371" spans="1:8" ht="29" x14ac:dyDescent="0.35">
      <c r="C371" s="95" t="s">
        <v>172</v>
      </c>
      <c r="F371" s="8"/>
    </row>
    <row r="373" spans="1:8" x14ac:dyDescent="0.35">
      <c r="A373" s="90">
        <v>4</v>
      </c>
      <c r="C373" s="94" t="s">
        <v>173</v>
      </c>
      <c r="E373" s="92" t="s">
        <v>214</v>
      </c>
      <c r="F373" s="96">
        <v>1</v>
      </c>
      <c r="H373" s="84">
        <f>ROUND(F373*G373,2)</f>
        <v>0</v>
      </c>
    </row>
    <row r="375" spans="1:8" x14ac:dyDescent="0.35">
      <c r="C375" s="93" t="s">
        <v>174</v>
      </c>
      <c r="F375" s="8"/>
    </row>
    <row r="377" spans="1:8" ht="55" customHeight="1" x14ac:dyDescent="0.35">
      <c r="C377" s="95" t="s">
        <v>175</v>
      </c>
      <c r="F377" s="8"/>
    </row>
    <row r="379" spans="1:8" x14ac:dyDescent="0.35">
      <c r="A379" s="90">
        <v>5</v>
      </c>
      <c r="C379" s="94" t="s">
        <v>176</v>
      </c>
      <c r="E379" s="92" t="s">
        <v>214</v>
      </c>
      <c r="F379" s="96">
        <v>1</v>
      </c>
      <c r="H379" s="84">
        <f>ROUND(F379*G379,2)</f>
        <v>0</v>
      </c>
    </row>
    <row r="381" spans="1:8" x14ac:dyDescent="0.35">
      <c r="A381" s="90">
        <v>6</v>
      </c>
      <c r="C381" s="94" t="s">
        <v>177</v>
      </c>
      <c r="E381" s="92" t="s">
        <v>214</v>
      </c>
      <c r="F381" s="96">
        <v>1</v>
      </c>
      <c r="H381" s="84">
        <f>ROUND(F381*G381,2)</f>
        <v>0</v>
      </c>
    </row>
    <row r="383" spans="1:8" x14ac:dyDescent="0.35">
      <c r="A383" s="90">
        <v>7</v>
      </c>
      <c r="C383" s="94" t="s">
        <v>178</v>
      </c>
      <c r="E383" s="92" t="s">
        <v>214</v>
      </c>
      <c r="F383" s="96">
        <v>1</v>
      </c>
      <c r="H383" s="84">
        <f>ROUND(F383*G383,2)</f>
        <v>0</v>
      </c>
    </row>
    <row r="385" spans="1:8" x14ac:dyDescent="0.35">
      <c r="C385" s="93" t="s">
        <v>179</v>
      </c>
      <c r="F385" s="8"/>
    </row>
    <row r="387" spans="1:8" ht="29" x14ac:dyDescent="0.35">
      <c r="C387" s="95" t="s">
        <v>180</v>
      </c>
      <c r="F387" s="8"/>
    </row>
    <row r="389" spans="1:8" x14ac:dyDescent="0.35">
      <c r="A389" s="90">
        <v>8</v>
      </c>
      <c r="C389" s="94" t="s">
        <v>181</v>
      </c>
      <c r="E389" s="92" t="s">
        <v>214</v>
      </c>
      <c r="F389" s="96">
        <v>1</v>
      </c>
      <c r="H389" s="84">
        <f>ROUND(F389*G389,2)</f>
        <v>0</v>
      </c>
    </row>
    <row r="391" spans="1:8" x14ac:dyDescent="0.35">
      <c r="A391" s="90">
        <v>9</v>
      </c>
      <c r="C391" s="94" t="s">
        <v>182</v>
      </c>
      <c r="E391" s="92" t="s">
        <v>214</v>
      </c>
      <c r="F391" s="96">
        <v>1</v>
      </c>
      <c r="H391" s="84">
        <f>ROUND(F391*G391,2)</f>
        <v>0</v>
      </c>
    </row>
    <row r="393" spans="1:8" x14ac:dyDescent="0.35">
      <c r="C393" s="93" t="s">
        <v>183</v>
      </c>
      <c r="F393" s="8"/>
    </row>
    <row r="395" spans="1:8" ht="72.5" x14ac:dyDescent="0.35">
      <c r="C395" s="95" t="s">
        <v>184</v>
      </c>
      <c r="F395" s="8"/>
    </row>
    <row r="397" spans="1:8" x14ac:dyDescent="0.35">
      <c r="A397" s="90">
        <v>10</v>
      </c>
      <c r="C397" s="94" t="s">
        <v>185</v>
      </c>
      <c r="E397" s="92" t="s">
        <v>214</v>
      </c>
      <c r="F397" s="96">
        <v>1</v>
      </c>
      <c r="H397" s="84">
        <f>ROUND(F397*G397,2)</f>
        <v>0</v>
      </c>
    </row>
    <row r="399" spans="1:8" x14ac:dyDescent="0.35">
      <c r="C399" s="93" t="s">
        <v>186</v>
      </c>
      <c r="F399" s="8"/>
    </row>
    <row r="401" spans="1:11" ht="43.5" x14ac:dyDescent="0.35">
      <c r="C401" s="95" t="s">
        <v>187</v>
      </c>
      <c r="F401" s="8"/>
    </row>
    <row r="403" spans="1:11" x14ac:dyDescent="0.35">
      <c r="A403" s="90">
        <v>11</v>
      </c>
      <c r="C403" s="94" t="s">
        <v>188</v>
      </c>
      <c r="E403" s="92" t="s">
        <v>214</v>
      </c>
      <c r="F403" s="96">
        <v>1</v>
      </c>
      <c r="H403" s="84">
        <f>ROUND(F403*G403,2)</f>
        <v>0</v>
      </c>
    </row>
    <row r="405" spans="1:11" x14ac:dyDescent="0.35">
      <c r="C405" s="93" t="s">
        <v>189</v>
      </c>
      <c r="F405" s="8"/>
    </row>
    <row r="407" spans="1:11" ht="58" x14ac:dyDescent="0.35">
      <c r="C407" s="95" t="s">
        <v>190</v>
      </c>
      <c r="F407" s="8"/>
    </row>
    <row r="409" spans="1:11" x14ac:dyDescent="0.35">
      <c r="A409" s="90">
        <v>12</v>
      </c>
      <c r="C409" s="94" t="s">
        <v>191</v>
      </c>
      <c r="E409" s="92" t="s">
        <v>214</v>
      </c>
      <c r="F409" s="96">
        <v>1</v>
      </c>
      <c r="H409" s="84">
        <f>ROUND(F409*G409,2)</f>
        <v>0</v>
      </c>
      <c r="K409" s="84"/>
    </row>
    <row r="410" spans="1:11" x14ac:dyDescent="0.35">
      <c r="K410" s="84"/>
    </row>
    <row r="411" spans="1:11" x14ac:dyDescent="0.35">
      <c r="K411" s="84"/>
    </row>
    <row r="412" spans="1:11" x14ac:dyDescent="0.35">
      <c r="C412" s="97" t="s">
        <v>293</v>
      </c>
      <c r="K412" s="84"/>
    </row>
    <row r="413" spans="1:11" x14ac:dyDescent="0.35">
      <c r="K413" s="84"/>
    </row>
    <row r="415" spans="1:11" x14ac:dyDescent="0.35">
      <c r="A415" s="90">
        <v>1</v>
      </c>
      <c r="C415" s="94" t="s">
        <v>282</v>
      </c>
    </row>
    <row r="417" spans="1:3" x14ac:dyDescent="0.35">
      <c r="A417" s="90">
        <f>A415+1</f>
        <v>2</v>
      </c>
      <c r="C417" s="94" t="s">
        <v>283</v>
      </c>
    </row>
    <row r="419" spans="1:3" x14ac:dyDescent="0.35">
      <c r="A419" s="90">
        <f>A417+1</f>
        <v>3</v>
      </c>
      <c r="C419" s="94" t="s">
        <v>284</v>
      </c>
    </row>
    <row r="421" spans="1:3" x14ac:dyDescent="0.35">
      <c r="A421" s="90">
        <f>A419+1</f>
        <v>4</v>
      </c>
      <c r="C421" s="94" t="s">
        <v>285</v>
      </c>
    </row>
    <row r="423" spans="1:3" x14ac:dyDescent="0.35">
      <c r="A423" s="90">
        <f>A421+1</f>
        <v>5</v>
      </c>
      <c r="C423" s="94" t="s">
        <v>286</v>
      </c>
    </row>
    <row r="425" spans="1:3" x14ac:dyDescent="0.35">
      <c r="A425" s="90">
        <f>A423+1</f>
        <v>6</v>
      </c>
      <c r="C425" s="94" t="s">
        <v>287</v>
      </c>
    </row>
    <row r="427" spans="1:3" x14ac:dyDescent="0.35">
      <c r="A427" s="90">
        <f>A425+1</f>
        <v>7</v>
      </c>
      <c r="C427" s="94" t="s">
        <v>288</v>
      </c>
    </row>
    <row r="429" spans="1:3" x14ac:dyDescent="0.35">
      <c r="A429" s="90">
        <f>A427+1</f>
        <v>8</v>
      </c>
      <c r="C429" s="94" t="s">
        <v>289</v>
      </c>
    </row>
    <row r="431" spans="1:3" x14ac:dyDescent="0.35">
      <c r="A431" s="90">
        <f>A429+1</f>
        <v>9</v>
      </c>
      <c r="C431" s="94" t="s">
        <v>290</v>
      </c>
    </row>
    <row r="433" spans="1:7" x14ac:dyDescent="0.35">
      <c r="A433" s="90">
        <f>A431+1</f>
        <v>10</v>
      </c>
      <c r="C433" s="94" t="s">
        <v>291</v>
      </c>
    </row>
    <row r="435" spans="1:7" x14ac:dyDescent="0.35">
      <c r="A435" s="90">
        <f>A433+1</f>
        <v>11</v>
      </c>
      <c r="C435" s="94" t="s">
        <v>292</v>
      </c>
    </row>
    <row r="437" spans="1:7" ht="15" thickBot="1" x14ac:dyDescent="0.4"/>
    <row r="438" spans="1:7" ht="15.5" thickTop="1" thickBot="1" x14ac:dyDescent="0.4">
      <c r="C438" s="95" t="s">
        <v>294</v>
      </c>
      <c r="G438" s="85"/>
    </row>
  </sheetData>
  <sheetProtection algorithmName="SHA-512" hashValue="mzAqLseI9VXZiK+na+/Vqzcwd9m/BtNJ4ltqYqoY4AIP7pZO+TmzIGgU2o7LnVAhUZBZdyrjgdYWrcfpMAUZXA==" saltValue="uvbG9DutkKfU2elAahsQ5A=="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EF504-2C9D-4214-932D-5264C52B7B00}">
  <dimension ref="A1:L73"/>
  <sheetViews>
    <sheetView zoomScale="80" zoomScaleNormal="80" workbookViewId="0">
      <selection sqref="A1:F1048576"/>
    </sheetView>
  </sheetViews>
  <sheetFormatPr defaultRowHeight="14.5" x14ac:dyDescent="0.35"/>
  <cols>
    <col min="1" max="1" width="6.7265625" style="90" customWidth="1"/>
    <col min="2" max="2" width="1.7265625" style="8" customWidth="1"/>
    <col min="3" max="3" width="56.26953125" style="94" customWidth="1"/>
    <col min="4" max="4" width="1.7265625" style="8" customWidth="1"/>
    <col min="5" max="5" width="9.1796875" style="92"/>
    <col min="6" max="6" width="10.1796875" style="96" customWidth="1"/>
    <col min="7" max="7" width="13.7265625" style="83" customWidth="1"/>
    <col min="8" max="8" width="13.7265625" style="84" customWidth="1"/>
    <col min="9" max="9" width="8.7265625" style="1"/>
    <col min="10" max="11" width="14" style="1" bestFit="1" customWidth="1"/>
    <col min="12" max="16384" width="8.7265625" style="1"/>
  </cols>
  <sheetData>
    <row r="1" spans="1:12" s="80" customFormat="1" ht="29" x14ac:dyDescent="0.35">
      <c r="A1" s="86" t="s">
        <v>0</v>
      </c>
      <c r="B1" s="87"/>
      <c r="C1" s="87"/>
      <c r="D1" s="87"/>
      <c r="E1" s="88" t="s">
        <v>1</v>
      </c>
      <c r="F1" s="89" t="s">
        <v>2</v>
      </c>
      <c r="G1" s="81" t="s">
        <v>3</v>
      </c>
      <c r="H1" s="82" t="s">
        <v>4</v>
      </c>
    </row>
    <row r="2" spans="1:12" x14ac:dyDescent="0.35">
      <c r="C2" s="91" t="s">
        <v>7</v>
      </c>
      <c r="F2" s="8"/>
    </row>
    <row r="4" spans="1:12" x14ac:dyDescent="0.35">
      <c r="C4" s="91" t="s">
        <v>231</v>
      </c>
      <c r="F4" s="8"/>
    </row>
    <row r="6" spans="1:12" x14ac:dyDescent="0.35">
      <c r="C6" s="91" t="s">
        <v>309</v>
      </c>
      <c r="F6" s="8"/>
      <c r="L6" s="1" t="s">
        <v>192</v>
      </c>
    </row>
    <row r="8" spans="1:12" ht="43.5" x14ac:dyDescent="0.35">
      <c r="A8" s="90">
        <v>1</v>
      </c>
      <c r="C8" s="94" t="s">
        <v>451</v>
      </c>
      <c r="E8" s="92" t="s">
        <v>6</v>
      </c>
      <c r="F8" s="96">
        <v>1</v>
      </c>
      <c r="H8" s="84">
        <v>14572946</v>
      </c>
    </row>
    <row r="10" spans="1:12" x14ac:dyDescent="0.35">
      <c r="A10" s="90">
        <v>2</v>
      </c>
      <c r="C10" s="94" t="s">
        <v>8</v>
      </c>
      <c r="E10" s="92" t="s">
        <v>9</v>
      </c>
    </row>
    <row r="12" spans="1:12" x14ac:dyDescent="0.35">
      <c r="C12" s="91" t="s">
        <v>229</v>
      </c>
      <c r="F12" s="8"/>
    </row>
    <row r="13" spans="1:12" x14ac:dyDescent="0.35">
      <c r="C13" s="91"/>
      <c r="F13" s="8"/>
    </row>
    <row r="14" spans="1:12" x14ac:dyDescent="0.35">
      <c r="C14" s="91" t="s">
        <v>310</v>
      </c>
      <c r="F14" s="8"/>
    </row>
    <row r="16" spans="1:12" ht="29" x14ac:dyDescent="0.35">
      <c r="A16" s="90">
        <v>1</v>
      </c>
      <c r="C16" s="94" t="s">
        <v>452</v>
      </c>
      <c r="E16" s="92" t="s">
        <v>6</v>
      </c>
      <c r="F16" s="96">
        <v>1</v>
      </c>
      <c r="H16" s="84">
        <f>9808000*2.5</f>
        <v>24520000</v>
      </c>
      <c r="J16" s="98"/>
    </row>
    <row r="18" spans="1:10" x14ac:dyDescent="0.35">
      <c r="A18" s="90">
        <f>A16+1</f>
        <v>2</v>
      </c>
      <c r="C18" s="94" t="s">
        <v>10</v>
      </c>
      <c r="E18" s="92" t="s">
        <v>9</v>
      </c>
    </row>
    <row r="20" spans="1:10" ht="43.5" x14ac:dyDescent="0.35">
      <c r="A20" s="90">
        <f>A18+1</f>
        <v>3</v>
      </c>
      <c r="C20" s="94" t="s">
        <v>453</v>
      </c>
      <c r="E20" s="92" t="s">
        <v>6</v>
      </c>
      <c r="F20" s="96">
        <v>1</v>
      </c>
      <c r="H20" s="84">
        <f>1116000*8</f>
        <v>8928000</v>
      </c>
      <c r="J20" s="99"/>
    </row>
    <row r="22" spans="1:10" x14ac:dyDescent="0.35">
      <c r="A22" s="90">
        <f>A20+1</f>
        <v>4</v>
      </c>
      <c r="C22" s="94" t="s">
        <v>10</v>
      </c>
      <c r="E22" s="92" t="s">
        <v>9</v>
      </c>
    </row>
    <row r="24" spans="1:10" ht="43.5" x14ac:dyDescent="0.35">
      <c r="A24" s="90">
        <f>A22+1</f>
        <v>5</v>
      </c>
      <c r="C24" s="94" t="s">
        <v>454</v>
      </c>
      <c r="E24" s="92" t="s">
        <v>6</v>
      </c>
      <c r="F24" s="96">
        <v>1</v>
      </c>
      <c r="H24" s="84">
        <f>3775000*2.3</f>
        <v>8682500</v>
      </c>
    </row>
    <row r="26" spans="1:10" x14ac:dyDescent="0.35">
      <c r="A26" s="90">
        <f>A24+1</f>
        <v>6</v>
      </c>
      <c r="C26" s="94" t="s">
        <v>10</v>
      </c>
      <c r="E26" s="92" t="s">
        <v>9</v>
      </c>
    </row>
    <row r="28" spans="1:10" ht="43.5" x14ac:dyDescent="0.35">
      <c r="A28" s="90">
        <f>A26+1</f>
        <v>7</v>
      </c>
      <c r="C28" s="94" t="s">
        <v>455</v>
      </c>
      <c r="E28" s="92" t="s">
        <v>6</v>
      </c>
      <c r="F28" s="96">
        <v>1</v>
      </c>
      <c r="H28" s="84">
        <f>4725000*1.57</f>
        <v>7418250</v>
      </c>
    </row>
    <row r="30" spans="1:10" x14ac:dyDescent="0.35">
      <c r="A30" s="90">
        <f>A28+1</f>
        <v>8</v>
      </c>
      <c r="C30" s="94" t="s">
        <v>10</v>
      </c>
      <c r="E30" s="92" t="s">
        <v>9</v>
      </c>
    </row>
    <row r="32" spans="1:10" x14ac:dyDescent="0.35">
      <c r="C32" s="91" t="s">
        <v>230</v>
      </c>
      <c r="F32" s="8"/>
    </row>
    <row r="33" spans="1:11" x14ac:dyDescent="0.35">
      <c r="C33" s="91"/>
      <c r="F33" s="8"/>
    </row>
    <row r="34" spans="1:11" x14ac:dyDescent="0.35">
      <c r="C34" s="91" t="s">
        <v>311</v>
      </c>
      <c r="F34" s="8"/>
    </row>
    <row r="36" spans="1:11" ht="58" x14ac:dyDescent="0.35">
      <c r="A36" s="90">
        <v>1</v>
      </c>
      <c r="C36" s="94" t="s">
        <v>456</v>
      </c>
      <c r="E36" s="92" t="s">
        <v>6</v>
      </c>
      <c r="F36" s="96">
        <v>1</v>
      </c>
      <c r="H36" s="84">
        <f>4880000*3.237</f>
        <v>15796560</v>
      </c>
      <c r="K36" s="98"/>
    </row>
    <row r="38" spans="1:11" x14ac:dyDescent="0.35">
      <c r="A38" s="90">
        <f>A36+1</f>
        <v>2</v>
      </c>
      <c r="C38" s="94" t="s">
        <v>10</v>
      </c>
      <c r="E38" s="92" t="s">
        <v>9</v>
      </c>
    </row>
    <row r="41" spans="1:11" x14ac:dyDescent="0.35">
      <c r="C41" s="91" t="s">
        <v>243</v>
      </c>
      <c r="F41" s="8"/>
    </row>
    <row r="42" spans="1:11" x14ac:dyDescent="0.35">
      <c r="C42" s="91"/>
      <c r="F42" s="8"/>
    </row>
    <row r="43" spans="1:11" x14ac:dyDescent="0.35">
      <c r="C43" s="91" t="s">
        <v>316</v>
      </c>
      <c r="F43" s="8"/>
    </row>
    <row r="45" spans="1:11" ht="58" x14ac:dyDescent="0.35">
      <c r="A45" s="90">
        <v>1</v>
      </c>
      <c r="C45" s="94" t="s">
        <v>317</v>
      </c>
      <c r="E45" s="92" t="s">
        <v>6</v>
      </c>
      <c r="F45" s="96">
        <v>1</v>
      </c>
      <c r="H45" s="98">
        <v>20797724</v>
      </c>
    </row>
    <row r="46" spans="1:11" x14ac:dyDescent="0.35">
      <c r="H46" s="98"/>
    </row>
    <row r="47" spans="1:11" x14ac:dyDescent="0.35">
      <c r="A47" s="90">
        <f>A45+1</f>
        <v>2</v>
      </c>
      <c r="C47" s="94" t="s">
        <v>10</v>
      </c>
      <c r="E47" s="92" t="s">
        <v>9</v>
      </c>
    </row>
    <row r="49" spans="1:10" x14ac:dyDescent="0.35">
      <c r="C49" s="91" t="s">
        <v>261</v>
      </c>
      <c r="F49" s="8"/>
    </row>
    <row r="50" spans="1:10" x14ac:dyDescent="0.35">
      <c r="C50" s="91"/>
      <c r="F50" s="8"/>
    </row>
    <row r="51" spans="1:10" x14ac:dyDescent="0.35">
      <c r="C51" s="91" t="s">
        <v>197</v>
      </c>
      <c r="F51" s="8"/>
    </row>
    <row r="53" spans="1:10" ht="43.5" x14ac:dyDescent="0.35">
      <c r="A53" s="90">
        <v>1</v>
      </c>
      <c r="C53" s="94" t="s">
        <v>318</v>
      </c>
      <c r="E53" s="92" t="s">
        <v>6</v>
      </c>
      <c r="F53" s="96">
        <v>1</v>
      </c>
      <c r="H53" s="84">
        <v>3500000</v>
      </c>
    </row>
    <row r="55" spans="1:10" ht="58" x14ac:dyDescent="0.35">
      <c r="A55" s="90">
        <v>2</v>
      </c>
      <c r="C55" s="94" t="s">
        <v>457</v>
      </c>
      <c r="E55" s="92" t="s">
        <v>6</v>
      </c>
      <c r="F55" s="96">
        <v>1</v>
      </c>
      <c r="H55" s="84">
        <f>590000*6</f>
        <v>3540000</v>
      </c>
      <c r="J55" s="98"/>
    </row>
    <row r="58" spans="1:10" x14ac:dyDescent="0.35">
      <c r="C58" s="97" t="s">
        <v>293</v>
      </c>
    </row>
    <row r="61" spans="1:10" x14ac:dyDescent="0.35">
      <c r="A61" s="90">
        <v>1</v>
      </c>
      <c r="C61" s="94" t="s">
        <v>312</v>
      </c>
    </row>
    <row r="63" spans="1:10" x14ac:dyDescent="0.35">
      <c r="A63" s="90">
        <f>A61+1</f>
        <v>2</v>
      </c>
      <c r="C63" s="94" t="s">
        <v>314</v>
      </c>
    </row>
    <row r="65" spans="1:7" x14ac:dyDescent="0.35">
      <c r="A65" s="90">
        <f>A63+1</f>
        <v>3</v>
      </c>
      <c r="C65" s="94" t="s">
        <v>313</v>
      </c>
    </row>
    <row r="67" spans="1:7" x14ac:dyDescent="0.35">
      <c r="A67" s="90">
        <f>A65+1</f>
        <v>4</v>
      </c>
      <c r="C67" s="94" t="s">
        <v>319</v>
      </c>
    </row>
    <row r="69" spans="1:7" x14ac:dyDescent="0.35">
      <c r="A69" s="90">
        <f>A67+1</f>
        <v>5</v>
      </c>
      <c r="C69" s="94" t="s">
        <v>320</v>
      </c>
    </row>
    <row r="71" spans="1:7" ht="15" thickBot="1" x14ac:dyDescent="0.4"/>
    <row r="72" spans="1:7" ht="15.5" thickTop="1" thickBot="1" x14ac:dyDescent="0.4">
      <c r="C72" s="95" t="s">
        <v>294</v>
      </c>
      <c r="G72" s="85"/>
    </row>
    <row r="73" spans="1:7" x14ac:dyDescent="0.35">
      <c r="C73" s="95"/>
    </row>
  </sheetData>
  <sheetProtection algorithmName="SHA-512" hashValue="r0Fh5ASoAFIctmiiI3eQBbJBfEVdNp8VJ/wqdPt/oxwV8kGsd3CvWZvq98HX6ndihkxJ/U9NNnZwl0Cselq4WQ==" saltValue="hCnPaDQTX3tfwIPb1T28EA=="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BB4E0-A3C7-421F-9ACE-2711CD086EF0}">
  <dimension ref="A1:L408"/>
  <sheetViews>
    <sheetView tabSelected="1" zoomScale="80" zoomScaleNormal="80" workbookViewId="0">
      <selection activeCell="J13" sqref="J13"/>
    </sheetView>
  </sheetViews>
  <sheetFormatPr defaultRowHeight="14.5" x14ac:dyDescent="0.35"/>
  <cols>
    <col min="1" max="1" width="6.7265625" style="106" customWidth="1"/>
    <col min="2" max="2" width="1.7265625" style="107" customWidth="1"/>
    <col min="3" max="3" width="56.26953125" style="115" customWidth="1"/>
    <col min="4" max="4" width="1.7265625" style="107" customWidth="1"/>
    <col min="5" max="5" width="8.7265625" style="108"/>
    <col min="6" max="6" width="10.1796875" style="114" customWidth="1"/>
    <col min="7" max="7" width="13.7265625" style="101" customWidth="1"/>
    <col min="8" max="8" width="13.7265625" style="102" customWidth="1"/>
    <col min="9" max="16384" width="8.7265625" style="100"/>
  </cols>
  <sheetData>
    <row r="1" spans="1:12" s="80" customFormat="1" ht="29" x14ac:dyDescent="0.35">
      <c r="A1" s="86" t="s">
        <v>0</v>
      </c>
      <c r="B1" s="87"/>
      <c r="C1" s="87"/>
      <c r="D1" s="87"/>
      <c r="E1" s="88" t="s">
        <v>1</v>
      </c>
      <c r="F1" s="89" t="s">
        <v>2</v>
      </c>
      <c r="G1" s="81" t="s">
        <v>3</v>
      </c>
      <c r="H1" s="82" t="s">
        <v>4</v>
      </c>
    </row>
    <row r="2" spans="1:12" x14ac:dyDescent="0.35">
      <c r="C2" s="91" t="s">
        <v>306</v>
      </c>
      <c r="F2" s="107"/>
    </row>
    <row r="4" spans="1:12" x14ac:dyDescent="0.35">
      <c r="C4" s="91" t="s">
        <v>231</v>
      </c>
      <c r="F4" s="107"/>
    </row>
    <row r="6" spans="1:12" x14ac:dyDescent="0.35">
      <c r="C6" s="109" t="s">
        <v>207</v>
      </c>
      <c r="F6" s="107"/>
      <c r="L6" s="100" t="s">
        <v>192</v>
      </c>
    </row>
    <row r="7" spans="1:12" x14ac:dyDescent="0.35">
      <c r="C7" s="109"/>
      <c r="F7" s="107"/>
    </row>
    <row r="8" spans="1:12" ht="43.5" x14ac:dyDescent="0.35">
      <c r="C8" s="110" t="s">
        <v>208</v>
      </c>
      <c r="F8" s="107"/>
    </row>
    <row r="9" spans="1:12" x14ac:dyDescent="0.35">
      <c r="C9" s="111"/>
      <c r="F9" s="107"/>
    </row>
    <row r="10" spans="1:12" x14ac:dyDescent="0.35">
      <c r="A10" s="106">
        <v>1</v>
      </c>
      <c r="C10" s="110" t="s">
        <v>303</v>
      </c>
      <c r="F10" s="107"/>
    </row>
    <row r="11" spans="1:12" x14ac:dyDescent="0.35">
      <c r="C11" s="112"/>
      <c r="F11" s="107"/>
    </row>
    <row r="12" spans="1:12" x14ac:dyDescent="0.35">
      <c r="A12" s="106">
        <f>A10+1</f>
        <v>2</v>
      </c>
      <c r="C12" s="110" t="s">
        <v>209</v>
      </c>
      <c r="F12" s="107"/>
    </row>
    <row r="13" spans="1:12" x14ac:dyDescent="0.35">
      <c r="C13" s="112"/>
      <c r="F13" s="107"/>
    </row>
    <row r="14" spans="1:12" x14ac:dyDescent="0.35">
      <c r="A14" s="106">
        <f>A12+1</f>
        <v>3</v>
      </c>
      <c r="C14" s="110" t="s">
        <v>302</v>
      </c>
      <c r="F14" s="107"/>
    </row>
    <row r="15" spans="1:12" x14ac:dyDescent="0.35">
      <c r="C15" s="112"/>
      <c r="F15" s="107"/>
    </row>
    <row r="16" spans="1:12" x14ac:dyDescent="0.35">
      <c r="A16" s="106">
        <f>A14+1</f>
        <v>4</v>
      </c>
      <c r="C16" s="110" t="s">
        <v>301</v>
      </c>
      <c r="F16" s="107"/>
    </row>
    <row r="17" spans="1:8" x14ac:dyDescent="0.35">
      <c r="C17" s="110"/>
      <c r="F17" s="107"/>
    </row>
    <row r="18" spans="1:8" x14ac:dyDescent="0.35">
      <c r="A18" s="106">
        <f>A16+1</f>
        <v>5</v>
      </c>
      <c r="C18" s="110" t="s">
        <v>308</v>
      </c>
      <c r="F18" s="107"/>
    </row>
    <row r="19" spans="1:8" x14ac:dyDescent="0.35">
      <c r="C19" s="110"/>
      <c r="F19" s="107"/>
    </row>
    <row r="20" spans="1:8" x14ac:dyDescent="0.35">
      <c r="C20" s="91" t="s">
        <v>229</v>
      </c>
      <c r="F20" s="107"/>
    </row>
    <row r="21" spans="1:8" x14ac:dyDescent="0.35">
      <c r="C21" s="91"/>
      <c r="F21" s="107"/>
    </row>
    <row r="22" spans="1:8" s="1" customFormat="1" x14ac:dyDescent="0.35">
      <c r="A22" s="90"/>
      <c r="B22" s="8"/>
      <c r="C22" s="91" t="s">
        <v>7</v>
      </c>
      <c r="D22" s="8"/>
      <c r="E22" s="92"/>
      <c r="F22" s="8"/>
      <c r="G22" s="83"/>
      <c r="H22" s="84"/>
    </row>
    <row r="23" spans="1:8" x14ac:dyDescent="0.35">
      <c r="C23" s="109"/>
      <c r="F23" s="107"/>
    </row>
    <row r="24" spans="1:8" x14ac:dyDescent="0.35">
      <c r="C24" s="113" t="s">
        <v>210</v>
      </c>
      <c r="F24" s="107"/>
    </row>
    <row r="25" spans="1:8" ht="58" x14ac:dyDescent="0.35">
      <c r="C25" s="110" t="s">
        <v>315</v>
      </c>
      <c r="F25" s="107"/>
    </row>
    <row r="26" spans="1:8" x14ac:dyDescent="0.35">
      <c r="C26" s="111"/>
      <c r="F26" s="107"/>
    </row>
    <row r="27" spans="1:8" x14ac:dyDescent="0.35">
      <c r="A27" s="106">
        <v>1</v>
      </c>
      <c r="C27" s="112" t="s">
        <v>211</v>
      </c>
      <c r="E27" s="108" t="s">
        <v>6</v>
      </c>
      <c r="F27" s="107">
        <v>1</v>
      </c>
      <c r="G27" s="101">
        <v>2937800</v>
      </c>
    </row>
    <row r="28" spans="1:8" x14ac:dyDescent="0.35">
      <c r="C28" s="112"/>
      <c r="F28" s="107"/>
    </row>
    <row r="29" spans="1:8" x14ac:dyDescent="0.35">
      <c r="A29" s="106">
        <f>A27+1</f>
        <v>2</v>
      </c>
      <c r="C29" s="110" t="s">
        <v>307</v>
      </c>
      <c r="E29" s="108" t="s">
        <v>6</v>
      </c>
      <c r="F29" s="107">
        <v>1</v>
      </c>
      <c r="G29" s="101">
        <v>1457800</v>
      </c>
    </row>
    <row r="30" spans="1:8" x14ac:dyDescent="0.35">
      <c r="C30" s="112"/>
      <c r="F30" s="107"/>
    </row>
    <row r="31" spans="1:8" ht="29" x14ac:dyDescent="0.35">
      <c r="A31" s="106">
        <f>A29+1</f>
        <v>3</v>
      </c>
      <c r="C31" s="110" t="s">
        <v>212</v>
      </c>
      <c r="E31" s="108" t="s">
        <v>6</v>
      </c>
      <c r="F31" s="107">
        <v>1</v>
      </c>
      <c r="G31" s="101">
        <v>1135160</v>
      </c>
    </row>
    <row r="32" spans="1:8" x14ac:dyDescent="0.35">
      <c r="C32" s="110"/>
      <c r="F32" s="107"/>
    </row>
    <row r="34" spans="1:8" x14ac:dyDescent="0.35">
      <c r="C34" s="97" t="s">
        <v>293</v>
      </c>
    </row>
    <row r="37" spans="1:8" x14ac:dyDescent="0.35">
      <c r="A37" s="106">
        <v>1</v>
      </c>
      <c r="C37" s="115" t="s">
        <v>304</v>
      </c>
    </row>
    <row r="39" spans="1:8" x14ac:dyDescent="0.35">
      <c r="A39" s="106">
        <f>A37+1</f>
        <v>2</v>
      </c>
      <c r="C39" s="115" t="s">
        <v>305</v>
      </c>
    </row>
    <row r="41" spans="1:8" ht="15" thickBot="1" x14ac:dyDescent="0.4"/>
    <row r="42" spans="1:8" ht="15.5" thickTop="1" thickBot="1" x14ac:dyDescent="0.4">
      <c r="C42" s="95" t="s">
        <v>294</v>
      </c>
      <c r="G42" s="104"/>
    </row>
    <row r="43" spans="1:8" x14ac:dyDescent="0.35">
      <c r="C43" s="95"/>
    </row>
    <row r="45" spans="1:8" s="103" customFormat="1" x14ac:dyDescent="0.35">
      <c r="A45" s="116"/>
      <c r="B45" s="111"/>
      <c r="C45" s="117"/>
      <c r="D45" s="111"/>
      <c r="E45" s="118"/>
      <c r="F45" s="119"/>
      <c r="G45" s="105"/>
      <c r="H45" s="105"/>
    </row>
    <row r="46" spans="1:8" s="103" customFormat="1" x14ac:dyDescent="0.35">
      <c r="A46" s="116"/>
      <c r="B46" s="111"/>
      <c r="C46" s="117"/>
      <c r="D46" s="111"/>
      <c r="E46" s="118"/>
      <c r="F46" s="119"/>
      <c r="G46" s="105"/>
      <c r="H46" s="105"/>
    </row>
    <row r="47" spans="1:8" s="103" customFormat="1" x14ac:dyDescent="0.35">
      <c r="A47" s="116"/>
      <c r="B47" s="111"/>
      <c r="C47" s="117"/>
      <c r="D47" s="111"/>
      <c r="E47" s="118"/>
      <c r="F47" s="119"/>
      <c r="G47" s="105"/>
      <c r="H47" s="105"/>
    </row>
    <row r="48" spans="1:8" s="103" customFormat="1" x14ac:dyDescent="0.35">
      <c r="A48" s="116"/>
      <c r="B48" s="111"/>
      <c r="C48" s="117"/>
      <c r="D48" s="111"/>
      <c r="E48" s="118"/>
      <c r="F48" s="119"/>
      <c r="G48" s="105"/>
      <c r="H48" s="105"/>
    </row>
    <row r="49" spans="1:8" s="103" customFormat="1" x14ac:dyDescent="0.35">
      <c r="A49" s="116"/>
      <c r="B49" s="111"/>
      <c r="C49" s="117"/>
      <c r="D49" s="111"/>
      <c r="E49" s="118"/>
      <c r="F49" s="119"/>
      <c r="G49" s="105"/>
      <c r="H49" s="105"/>
    </row>
    <row r="50" spans="1:8" s="103" customFormat="1" x14ac:dyDescent="0.35">
      <c r="A50" s="116"/>
      <c r="B50" s="111"/>
      <c r="C50" s="117"/>
      <c r="D50" s="111"/>
      <c r="E50" s="118"/>
      <c r="F50" s="119"/>
      <c r="G50" s="105"/>
      <c r="H50" s="105"/>
    </row>
    <row r="51" spans="1:8" s="103" customFormat="1" x14ac:dyDescent="0.35">
      <c r="A51" s="116"/>
      <c r="B51" s="111"/>
      <c r="C51" s="117"/>
      <c r="D51" s="111"/>
      <c r="E51" s="118"/>
      <c r="F51" s="119"/>
      <c r="G51" s="105"/>
      <c r="H51" s="105"/>
    </row>
    <row r="52" spans="1:8" s="103" customFormat="1" x14ac:dyDescent="0.35">
      <c r="A52" s="116"/>
      <c r="B52" s="111"/>
      <c r="C52" s="117"/>
      <c r="D52" s="111"/>
      <c r="E52" s="118"/>
      <c r="F52" s="119"/>
      <c r="G52" s="105"/>
      <c r="H52" s="105"/>
    </row>
    <row r="53" spans="1:8" s="103" customFormat="1" x14ac:dyDescent="0.35">
      <c r="A53" s="116"/>
      <c r="B53" s="111"/>
      <c r="C53" s="117"/>
      <c r="D53" s="111"/>
      <c r="E53" s="118"/>
      <c r="F53" s="119"/>
      <c r="G53" s="105"/>
      <c r="H53" s="105"/>
    </row>
    <row r="54" spans="1:8" s="103" customFormat="1" x14ac:dyDescent="0.35">
      <c r="A54" s="116"/>
      <c r="B54" s="111"/>
      <c r="C54" s="117"/>
      <c r="D54" s="111"/>
      <c r="E54" s="118"/>
      <c r="F54" s="119"/>
      <c r="G54" s="105"/>
      <c r="H54" s="105"/>
    </row>
    <row r="55" spans="1:8" s="103" customFormat="1" x14ac:dyDescent="0.35">
      <c r="A55" s="116"/>
      <c r="B55" s="111"/>
      <c r="C55" s="117"/>
      <c r="D55" s="111"/>
      <c r="E55" s="118"/>
      <c r="F55" s="119"/>
      <c r="G55" s="105"/>
      <c r="H55" s="105"/>
    </row>
    <row r="56" spans="1:8" s="103" customFormat="1" x14ac:dyDescent="0.35">
      <c r="A56" s="116"/>
      <c r="B56" s="111"/>
      <c r="C56" s="117"/>
      <c r="D56" s="111"/>
      <c r="E56" s="118"/>
      <c r="F56" s="119"/>
      <c r="G56" s="105"/>
      <c r="H56" s="105"/>
    </row>
    <row r="57" spans="1:8" s="103" customFormat="1" x14ac:dyDescent="0.35">
      <c r="A57" s="116"/>
      <c r="B57" s="111"/>
      <c r="C57" s="117"/>
      <c r="D57" s="111"/>
      <c r="E57" s="118"/>
      <c r="F57" s="119"/>
      <c r="G57" s="105"/>
      <c r="H57" s="105"/>
    </row>
    <row r="58" spans="1:8" s="103" customFormat="1" x14ac:dyDescent="0.35">
      <c r="A58" s="116"/>
      <c r="B58" s="111"/>
      <c r="C58" s="117"/>
      <c r="D58" s="111"/>
      <c r="E58" s="118"/>
      <c r="F58" s="119"/>
      <c r="G58" s="105"/>
      <c r="H58" s="105"/>
    </row>
    <row r="59" spans="1:8" s="103" customFormat="1" x14ac:dyDescent="0.35">
      <c r="A59" s="116"/>
      <c r="B59" s="111"/>
      <c r="C59" s="117"/>
      <c r="D59" s="111"/>
      <c r="E59" s="118"/>
      <c r="F59" s="119"/>
      <c r="G59" s="105"/>
      <c r="H59" s="105"/>
    </row>
    <row r="60" spans="1:8" s="103" customFormat="1" x14ac:dyDescent="0.35">
      <c r="A60" s="116"/>
      <c r="B60" s="111"/>
      <c r="C60" s="117"/>
      <c r="D60" s="111"/>
      <c r="E60" s="118"/>
      <c r="F60" s="119"/>
      <c r="G60" s="105"/>
      <c r="H60" s="105"/>
    </row>
    <row r="61" spans="1:8" s="103" customFormat="1" x14ac:dyDescent="0.35">
      <c r="A61" s="116"/>
      <c r="B61" s="111"/>
      <c r="C61" s="117"/>
      <c r="D61" s="111"/>
      <c r="E61" s="118"/>
      <c r="F61" s="119"/>
      <c r="G61" s="105"/>
      <c r="H61" s="105"/>
    </row>
    <row r="62" spans="1:8" s="103" customFormat="1" x14ac:dyDescent="0.35">
      <c r="A62" s="116"/>
      <c r="B62" s="111"/>
      <c r="C62" s="117"/>
      <c r="D62" s="111"/>
      <c r="E62" s="118"/>
      <c r="F62" s="119"/>
      <c r="G62" s="105"/>
      <c r="H62" s="105"/>
    </row>
    <row r="63" spans="1:8" s="103" customFormat="1" x14ac:dyDescent="0.35">
      <c r="A63" s="116"/>
      <c r="B63" s="111"/>
      <c r="C63" s="117"/>
      <c r="D63" s="111"/>
      <c r="E63" s="118"/>
      <c r="F63" s="119"/>
      <c r="G63" s="105"/>
      <c r="H63" s="105"/>
    </row>
    <row r="64" spans="1:8" s="103" customFormat="1" x14ac:dyDescent="0.35">
      <c r="A64" s="116"/>
      <c r="B64" s="111"/>
      <c r="C64" s="117"/>
      <c r="D64" s="111"/>
      <c r="E64" s="118"/>
      <c r="F64" s="119"/>
      <c r="G64" s="105"/>
      <c r="H64" s="105"/>
    </row>
    <row r="65" spans="1:8" s="103" customFormat="1" x14ac:dyDescent="0.35">
      <c r="A65" s="116"/>
      <c r="B65" s="111"/>
      <c r="C65" s="117"/>
      <c r="D65" s="111"/>
      <c r="E65" s="118"/>
      <c r="F65" s="119"/>
      <c r="G65" s="105"/>
      <c r="H65" s="105"/>
    </row>
    <row r="66" spans="1:8" s="103" customFormat="1" x14ac:dyDescent="0.35">
      <c r="A66" s="116"/>
      <c r="B66" s="111"/>
      <c r="C66" s="117"/>
      <c r="D66" s="111"/>
      <c r="E66" s="118"/>
      <c r="F66" s="119"/>
      <c r="G66" s="105"/>
      <c r="H66" s="105"/>
    </row>
    <row r="67" spans="1:8" s="103" customFormat="1" x14ac:dyDescent="0.35">
      <c r="A67" s="116"/>
      <c r="B67" s="111"/>
      <c r="C67" s="117"/>
      <c r="D67" s="111"/>
      <c r="E67" s="118"/>
      <c r="F67" s="119"/>
      <c r="G67" s="105"/>
      <c r="H67" s="105"/>
    </row>
    <row r="68" spans="1:8" s="103" customFormat="1" x14ac:dyDescent="0.35">
      <c r="A68" s="116"/>
      <c r="B68" s="111"/>
      <c r="C68" s="117"/>
      <c r="D68" s="111"/>
      <c r="E68" s="118"/>
      <c r="F68" s="119"/>
      <c r="G68" s="105"/>
      <c r="H68" s="105"/>
    </row>
    <row r="69" spans="1:8" s="103" customFormat="1" x14ac:dyDescent="0.35">
      <c r="A69" s="116"/>
      <c r="B69" s="111"/>
      <c r="C69" s="117"/>
      <c r="D69" s="111"/>
      <c r="E69" s="118"/>
      <c r="F69" s="119"/>
      <c r="G69" s="105"/>
      <c r="H69" s="105"/>
    </row>
    <row r="70" spans="1:8" s="103" customFormat="1" x14ac:dyDescent="0.35">
      <c r="A70" s="116"/>
      <c r="B70" s="111"/>
      <c r="C70" s="117"/>
      <c r="D70" s="111"/>
      <c r="E70" s="118"/>
      <c r="F70" s="119"/>
      <c r="G70" s="105"/>
      <c r="H70" s="105"/>
    </row>
    <row r="71" spans="1:8" s="103" customFormat="1" x14ac:dyDescent="0.35">
      <c r="A71" s="116"/>
      <c r="B71" s="111"/>
      <c r="C71" s="117"/>
      <c r="D71" s="111"/>
      <c r="E71" s="118"/>
      <c r="F71" s="119"/>
      <c r="G71" s="105"/>
      <c r="H71" s="105"/>
    </row>
    <row r="72" spans="1:8" s="103" customFormat="1" x14ac:dyDescent="0.35">
      <c r="A72" s="116"/>
      <c r="B72" s="111"/>
      <c r="C72" s="117"/>
      <c r="D72" s="111"/>
      <c r="E72" s="118"/>
      <c r="F72" s="119"/>
      <c r="G72" s="105"/>
      <c r="H72" s="105"/>
    </row>
    <row r="73" spans="1:8" s="103" customFormat="1" x14ac:dyDescent="0.35">
      <c r="A73" s="116"/>
      <c r="B73" s="111"/>
      <c r="C73" s="117"/>
      <c r="D73" s="111"/>
      <c r="E73" s="118"/>
      <c r="F73" s="119"/>
      <c r="G73" s="105"/>
      <c r="H73" s="105"/>
    </row>
    <row r="74" spans="1:8" s="103" customFormat="1" x14ac:dyDescent="0.35">
      <c r="A74" s="116"/>
      <c r="B74" s="111"/>
      <c r="C74" s="117"/>
      <c r="D74" s="111"/>
      <c r="E74" s="118"/>
      <c r="F74" s="119"/>
      <c r="G74" s="105"/>
      <c r="H74" s="105"/>
    </row>
    <row r="75" spans="1:8" s="103" customFormat="1" x14ac:dyDescent="0.35">
      <c r="A75" s="116"/>
      <c r="B75" s="111"/>
      <c r="C75" s="117"/>
      <c r="D75" s="111"/>
      <c r="E75" s="118"/>
      <c r="F75" s="119"/>
      <c r="G75" s="105"/>
      <c r="H75" s="105"/>
    </row>
    <row r="76" spans="1:8" s="103" customFormat="1" x14ac:dyDescent="0.35">
      <c r="A76" s="116"/>
      <c r="B76" s="111"/>
      <c r="C76" s="117"/>
      <c r="D76" s="111"/>
      <c r="E76" s="118"/>
      <c r="F76" s="119"/>
      <c r="G76" s="105"/>
      <c r="H76" s="105"/>
    </row>
    <row r="77" spans="1:8" s="103" customFormat="1" x14ac:dyDescent="0.35">
      <c r="A77" s="116"/>
      <c r="B77" s="111"/>
      <c r="C77" s="117"/>
      <c r="D77" s="111"/>
      <c r="E77" s="118"/>
      <c r="F77" s="119"/>
      <c r="G77" s="105"/>
      <c r="H77" s="105"/>
    </row>
    <row r="78" spans="1:8" s="103" customFormat="1" x14ac:dyDescent="0.35">
      <c r="A78" s="116"/>
      <c r="B78" s="111"/>
      <c r="C78" s="117"/>
      <c r="D78" s="111"/>
      <c r="E78" s="118"/>
      <c r="F78" s="119"/>
      <c r="G78" s="105"/>
      <c r="H78" s="105"/>
    </row>
    <row r="79" spans="1:8" s="103" customFormat="1" x14ac:dyDescent="0.35">
      <c r="A79" s="116"/>
      <c r="B79" s="111"/>
      <c r="C79" s="117"/>
      <c r="D79" s="111"/>
      <c r="E79" s="118"/>
      <c r="F79" s="119"/>
      <c r="G79" s="105"/>
      <c r="H79" s="105"/>
    </row>
    <row r="80" spans="1:8" s="103" customFormat="1" x14ac:dyDescent="0.35">
      <c r="A80" s="116"/>
      <c r="B80" s="111"/>
      <c r="C80" s="117"/>
      <c r="D80" s="111"/>
      <c r="E80" s="118"/>
      <c r="F80" s="119"/>
      <c r="G80" s="105"/>
      <c r="H80" s="105"/>
    </row>
    <row r="81" spans="1:8" s="103" customFormat="1" x14ac:dyDescent="0.35">
      <c r="A81" s="116"/>
      <c r="B81" s="111"/>
      <c r="C81" s="117"/>
      <c r="D81" s="111"/>
      <c r="E81" s="118"/>
      <c r="F81" s="119"/>
      <c r="G81" s="105"/>
      <c r="H81" s="105"/>
    </row>
    <row r="82" spans="1:8" s="103" customFormat="1" x14ac:dyDescent="0.35">
      <c r="A82" s="116"/>
      <c r="B82" s="111"/>
      <c r="C82" s="117"/>
      <c r="D82" s="111"/>
      <c r="E82" s="118"/>
      <c r="F82" s="119"/>
      <c r="G82" s="105"/>
      <c r="H82" s="105"/>
    </row>
    <row r="83" spans="1:8" s="103" customFormat="1" x14ac:dyDescent="0.35">
      <c r="A83" s="116"/>
      <c r="B83" s="111"/>
      <c r="C83" s="117"/>
      <c r="D83" s="111"/>
      <c r="E83" s="118"/>
      <c r="F83" s="119"/>
      <c r="G83" s="105"/>
      <c r="H83" s="105"/>
    </row>
    <row r="84" spans="1:8" s="103" customFormat="1" x14ac:dyDescent="0.35">
      <c r="A84" s="116"/>
      <c r="B84" s="111"/>
      <c r="C84" s="117"/>
      <c r="D84" s="111"/>
      <c r="E84" s="118"/>
      <c r="F84" s="119"/>
      <c r="G84" s="105"/>
      <c r="H84" s="105"/>
    </row>
    <row r="85" spans="1:8" s="103" customFormat="1" x14ac:dyDescent="0.35">
      <c r="A85" s="116"/>
      <c r="B85" s="111"/>
      <c r="C85" s="117"/>
      <c r="D85" s="111"/>
      <c r="E85" s="118"/>
      <c r="F85" s="119"/>
      <c r="G85" s="105"/>
      <c r="H85" s="105"/>
    </row>
    <row r="86" spans="1:8" s="103" customFormat="1" x14ac:dyDescent="0.35">
      <c r="A86" s="116"/>
      <c r="B86" s="111"/>
      <c r="C86" s="117"/>
      <c r="D86" s="111"/>
      <c r="E86" s="118"/>
      <c r="F86" s="119"/>
      <c r="G86" s="105"/>
      <c r="H86" s="105"/>
    </row>
    <row r="87" spans="1:8" s="103" customFormat="1" x14ac:dyDescent="0.35">
      <c r="A87" s="116"/>
      <c r="B87" s="111"/>
      <c r="C87" s="117"/>
      <c r="D87" s="111"/>
      <c r="E87" s="118"/>
      <c r="F87" s="119"/>
      <c r="G87" s="105"/>
      <c r="H87" s="105"/>
    </row>
    <row r="88" spans="1:8" s="103" customFormat="1" x14ac:dyDescent="0.35">
      <c r="A88" s="116"/>
      <c r="B88" s="111"/>
      <c r="C88" s="117"/>
      <c r="D88" s="111"/>
      <c r="E88" s="118"/>
      <c r="F88" s="119"/>
      <c r="G88" s="105"/>
      <c r="H88" s="105"/>
    </row>
    <row r="89" spans="1:8" s="103" customFormat="1" x14ac:dyDescent="0.35">
      <c r="A89" s="116"/>
      <c r="B89" s="111"/>
      <c r="C89" s="117"/>
      <c r="D89" s="111"/>
      <c r="E89" s="118"/>
      <c r="F89" s="119"/>
      <c r="G89" s="105"/>
      <c r="H89" s="105"/>
    </row>
    <row r="90" spans="1:8" s="103" customFormat="1" x14ac:dyDescent="0.35">
      <c r="A90" s="116"/>
      <c r="B90" s="111"/>
      <c r="C90" s="117"/>
      <c r="D90" s="111"/>
      <c r="E90" s="118"/>
      <c r="F90" s="119"/>
      <c r="G90" s="105"/>
      <c r="H90" s="105"/>
    </row>
    <row r="91" spans="1:8" s="103" customFormat="1" x14ac:dyDescent="0.35">
      <c r="A91" s="116"/>
      <c r="B91" s="111"/>
      <c r="C91" s="117"/>
      <c r="D91" s="111"/>
      <c r="E91" s="118"/>
      <c r="F91" s="119"/>
      <c r="G91" s="105"/>
      <c r="H91" s="105"/>
    </row>
    <row r="92" spans="1:8" s="103" customFormat="1" x14ac:dyDescent="0.35">
      <c r="A92" s="116"/>
      <c r="B92" s="111"/>
      <c r="C92" s="117"/>
      <c r="D92" s="111"/>
      <c r="E92" s="118"/>
      <c r="F92" s="119"/>
      <c r="G92" s="105"/>
      <c r="H92" s="105"/>
    </row>
    <row r="93" spans="1:8" s="103" customFormat="1" x14ac:dyDescent="0.35">
      <c r="A93" s="116"/>
      <c r="B93" s="111"/>
      <c r="C93" s="117"/>
      <c r="D93" s="111"/>
      <c r="E93" s="118"/>
      <c r="F93" s="119"/>
      <c r="G93" s="105"/>
      <c r="H93" s="105"/>
    </row>
    <row r="94" spans="1:8" s="103" customFormat="1" x14ac:dyDescent="0.35">
      <c r="A94" s="116"/>
      <c r="B94" s="111"/>
      <c r="C94" s="117"/>
      <c r="D94" s="111"/>
      <c r="E94" s="118"/>
      <c r="F94" s="119"/>
      <c r="G94" s="105"/>
      <c r="H94" s="105"/>
    </row>
    <row r="95" spans="1:8" s="103" customFormat="1" x14ac:dyDescent="0.35">
      <c r="A95" s="116"/>
      <c r="B95" s="111"/>
      <c r="C95" s="117"/>
      <c r="D95" s="111"/>
      <c r="E95" s="118"/>
      <c r="F95" s="119"/>
      <c r="G95" s="105"/>
      <c r="H95" s="105"/>
    </row>
    <row r="96" spans="1:8" s="103" customFormat="1" x14ac:dyDescent="0.35">
      <c r="A96" s="116"/>
      <c r="B96" s="111"/>
      <c r="C96" s="117"/>
      <c r="D96" s="111"/>
      <c r="E96" s="118"/>
      <c r="F96" s="119"/>
      <c r="G96" s="105"/>
      <c r="H96" s="105"/>
    </row>
    <row r="97" spans="1:8" s="103" customFormat="1" x14ac:dyDescent="0.35">
      <c r="A97" s="116"/>
      <c r="B97" s="111"/>
      <c r="C97" s="117"/>
      <c r="D97" s="111"/>
      <c r="E97" s="118"/>
      <c r="F97" s="119"/>
      <c r="G97" s="105"/>
      <c r="H97" s="105"/>
    </row>
    <row r="98" spans="1:8" s="103" customFormat="1" x14ac:dyDescent="0.35">
      <c r="A98" s="116"/>
      <c r="B98" s="111"/>
      <c r="C98" s="117"/>
      <c r="D98" s="111"/>
      <c r="E98" s="118"/>
      <c r="F98" s="119"/>
      <c r="G98" s="105"/>
      <c r="H98" s="105"/>
    </row>
    <row r="99" spans="1:8" s="103" customFormat="1" x14ac:dyDescent="0.35">
      <c r="A99" s="116"/>
      <c r="B99" s="111"/>
      <c r="C99" s="117"/>
      <c r="D99" s="111"/>
      <c r="E99" s="118"/>
      <c r="F99" s="119"/>
      <c r="G99" s="105"/>
      <c r="H99" s="105"/>
    </row>
    <row r="100" spans="1:8" s="103" customFormat="1" x14ac:dyDescent="0.35">
      <c r="A100" s="116"/>
      <c r="B100" s="111"/>
      <c r="C100" s="117"/>
      <c r="D100" s="111"/>
      <c r="E100" s="118"/>
      <c r="F100" s="119"/>
      <c r="G100" s="105"/>
      <c r="H100" s="105"/>
    </row>
    <row r="101" spans="1:8" s="103" customFormat="1" x14ac:dyDescent="0.35">
      <c r="A101" s="116"/>
      <c r="B101" s="111"/>
      <c r="C101" s="117"/>
      <c r="D101" s="111"/>
      <c r="E101" s="118"/>
      <c r="F101" s="119"/>
      <c r="G101" s="105"/>
      <c r="H101" s="105"/>
    </row>
    <row r="102" spans="1:8" s="103" customFormat="1" x14ac:dyDescent="0.35">
      <c r="A102" s="116"/>
      <c r="B102" s="111"/>
      <c r="C102" s="117"/>
      <c r="D102" s="111"/>
      <c r="E102" s="118"/>
      <c r="F102" s="119"/>
      <c r="G102" s="105"/>
      <c r="H102" s="105"/>
    </row>
    <row r="103" spans="1:8" s="103" customFormat="1" x14ac:dyDescent="0.35">
      <c r="A103" s="116"/>
      <c r="B103" s="111"/>
      <c r="C103" s="117"/>
      <c r="D103" s="111"/>
      <c r="E103" s="118"/>
      <c r="F103" s="119"/>
      <c r="G103" s="105"/>
      <c r="H103" s="105"/>
    </row>
    <row r="104" spans="1:8" s="103" customFormat="1" x14ac:dyDescent="0.35">
      <c r="A104" s="116"/>
      <c r="B104" s="111"/>
      <c r="C104" s="117"/>
      <c r="D104" s="111"/>
      <c r="E104" s="118"/>
      <c r="F104" s="119"/>
      <c r="G104" s="105"/>
      <c r="H104" s="105"/>
    </row>
    <row r="105" spans="1:8" s="103" customFormat="1" x14ac:dyDescent="0.35">
      <c r="A105" s="116"/>
      <c r="B105" s="111"/>
      <c r="C105" s="117"/>
      <c r="D105" s="111"/>
      <c r="E105" s="118"/>
      <c r="F105" s="119"/>
      <c r="G105" s="105"/>
      <c r="H105" s="105"/>
    </row>
    <row r="106" spans="1:8" s="103" customFormat="1" x14ac:dyDescent="0.35">
      <c r="A106" s="116"/>
      <c r="B106" s="111"/>
      <c r="C106" s="117"/>
      <c r="D106" s="111"/>
      <c r="E106" s="118"/>
      <c r="F106" s="119"/>
      <c r="G106" s="105"/>
      <c r="H106" s="105"/>
    </row>
    <row r="107" spans="1:8" s="103" customFormat="1" x14ac:dyDescent="0.35">
      <c r="A107" s="116"/>
      <c r="B107" s="111"/>
      <c r="C107" s="117"/>
      <c r="D107" s="111"/>
      <c r="E107" s="118"/>
      <c r="F107" s="119"/>
      <c r="G107" s="105"/>
      <c r="H107" s="105"/>
    </row>
    <row r="108" spans="1:8" s="103" customFormat="1" x14ac:dyDescent="0.35">
      <c r="A108" s="116"/>
      <c r="B108" s="111"/>
      <c r="C108" s="117"/>
      <c r="D108" s="111"/>
      <c r="E108" s="118"/>
      <c r="F108" s="119"/>
      <c r="G108" s="105"/>
      <c r="H108" s="105"/>
    </row>
    <row r="109" spans="1:8" s="103" customFormat="1" x14ac:dyDescent="0.35">
      <c r="A109" s="116"/>
      <c r="B109" s="111"/>
      <c r="C109" s="117"/>
      <c r="D109" s="111"/>
      <c r="E109" s="118"/>
      <c r="F109" s="119"/>
      <c r="G109" s="105"/>
      <c r="H109" s="105"/>
    </row>
    <row r="110" spans="1:8" s="103" customFormat="1" x14ac:dyDescent="0.35">
      <c r="A110" s="116"/>
      <c r="B110" s="111"/>
      <c r="C110" s="117"/>
      <c r="D110" s="111"/>
      <c r="E110" s="118"/>
      <c r="F110" s="119"/>
      <c r="G110" s="105"/>
      <c r="H110" s="105"/>
    </row>
    <row r="111" spans="1:8" s="103" customFormat="1" x14ac:dyDescent="0.35">
      <c r="A111" s="116"/>
      <c r="B111" s="111"/>
      <c r="C111" s="117"/>
      <c r="D111" s="111"/>
      <c r="E111" s="118"/>
      <c r="F111" s="119"/>
      <c r="G111" s="105"/>
      <c r="H111" s="105"/>
    </row>
    <row r="112" spans="1:8" s="103" customFormat="1" x14ac:dyDescent="0.35">
      <c r="A112" s="116"/>
      <c r="B112" s="111"/>
      <c r="C112" s="117"/>
      <c r="D112" s="111"/>
      <c r="E112" s="118"/>
      <c r="F112" s="119"/>
      <c r="G112" s="105"/>
      <c r="H112" s="105"/>
    </row>
    <row r="113" spans="1:8" s="103" customFormat="1" x14ac:dyDescent="0.35">
      <c r="A113" s="116"/>
      <c r="B113" s="111"/>
      <c r="C113" s="117"/>
      <c r="D113" s="111"/>
      <c r="E113" s="118"/>
      <c r="F113" s="119"/>
      <c r="G113" s="105"/>
      <c r="H113" s="105"/>
    </row>
    <row r="114" spans="1:8" s="103" customFormat="1" x14ac:dyDescent="0.35">
      <c r="A114" s="116"/>
      <c r="B114" s="111"/>
      <c r="C114" s="117"/>
      <c r="D114" s="111"/>
      <c r="E114" s="118"/>
      <c r="F114" s="119"/>
      <c r="G114" s="105"/>
      <c r="H114" s="105"/>
    </row>
    <row r="115" spans="1:8" s="103" customFormat="1" x14ac:dyDescent="0.35">
      <c r="A115" s="116"/>
      <c r="B115" s="111"/>
      <c r="C115" s="117"/>
      <c r="D115" s="111"/>
      <c r="E115" s="118"/>
      <c r="F115" s="119"/>
      <c r="G115" s="105"/>
      <c r="H115" s="105"/>
    </row>
    <row r="116" spans="1:8" s="103" customFormat="1" x14ac:dyDescent="0.35">
      <c r="A116" s="116"/>
      <c r="B116" s="111"/>
      <c r="C116" s="117"/>
      <c r="D116" s="111"/>
      <c r="E116" s="118"/>
      <c r="F116" s="119"/>
      <c r="G116" s="105"/>
      <c r="H116" s="105"/>
    </row>
    <row r="117" spans="1:8" s="103" customFormat="1" x14ac:dyDescent="0.35">
      <c r="A117" s="116"/>
      <c r="B117" s="111"/>
      <c r="C117" s="117"/>
      <c r="D117" s="111"/>
      <c r="E117" s="118"/>
      <c r="F117" s="119"/>
      <c r="G117" s="105"/>
      <c r="H117" s="105"/>
    </row>
    <row r="118" spans="1:8" s="103" customFormat="1" x14ac:dyDescent="0.35">
      <c r="A118" s="116"/>
      <c r="B118" s="111"/>
      <c r="C118" s="117"/>
      <c r="D118" s="111"/>
      <c r="E118" s="118"/>
      <c r="F118" s="119"/>
      <c r="G118" s="105"/>
      <c r="H118" s="105"/>
    </row>
    <row r="119" spans="1:8" s="103" customFormat="1" x14ac:dyDescent="0.35">
      <c r="A119" s="116"/>
      <c r="B119" s="111"/>
      <c r="C119" s="117"/>
      <c r="D119" s="111"/>
      <c r="E119" s="118"/>
      <c r="F119" s="119"/>
      <c r="G119" s="105"/>
      <c r="H119" s="105"/>
    </row>
    <row r="120" spans="1:8" s="103" customFormat="1" x14ac:dyDescent="0.35">
      <c r="A120" s="116"/>
      <c r="B120" s="111"/>
      <c r="C120" s="117"/>
      <c r="D120" s="111"/>
      <c r="E120" s="118"/>
      <c r="F120" s="119"/>
      <c r="G120" s="105"/>
      <c r="H120" s="105"/>
    </row>
    <row r="121" spans="1:8" s="103" customFormat="1" x14ac:dyDescent="0.35">
      <c r="A121" s="116"/>
      <c r="B121" s="111"/>
      <c r="C121" s="117"/>
      <c r="D121" s="111"/>
      <c r="E121" s="118"/>
      <c r="F121" s="119"/>
      <c r="G121" s="105"/>
      <c r="H121" s="105"/>
    </row>
    <row r="122" spans="1:8" s="103" customFormat="1" x14ac:dyDescent="0.35">
      <c r="A122" s="116"/>
      <c r="B122" s="111"/>
      <c r="C122" s="117"/>
      <c r="D122" s="111"/>
      <c r="E122" s="118"/>
      <c r="F122" s="119"/>
      <c r="G122" s="105"/>
      <c r="H122" s="105"/>
    </row>
    <row r="123" spans="1:8" s="103" customFormat="1" x14ac:dyDescent="0.35">
      <c r="A123" s="116"/>
      <c r="B123" s="111"/>
      <c r="C123" s="117"/>
      <c r="D123" s="111"/>
      <c r="E123" s="118"/>
      <c r="F123" s="119"/>
      <c r="G123" s="105"/>
      <c r="H123" s="105"/>
    </row>
    <row r="124" spans="1:8" s="103" customFormat="1" x14ac:dyDescent="0.35">
      <c r="A124" s="116"/>
      <c r="B124" s="111"/>
      <c r="C124" s="117"/>
      <c r="D124" s="111"/>
      <c r="E124" s="118"/>
      <c r="F124" s="119"/>
      <c r="G124" s="105"/>
      <c r="H124" s="105"/>
    </row>
    <row r="125" spans="1:8" s="103" customFormat="1" x14ac:dyDescent="0.35">
      <c r="A125" s="116"/>
      <c r="B125" s="111"/>
      <c r="C125" s="117"/>
      <c r="D125" s="111"/>
      <c r="E125" s="118"/>
      <c r="F125" s="119"/>
      <c r="G125" s="105"/>
      <c r="H125" s="105"/>
    </row>
    <row r="126" spans="1:8" s="103" customFormat="1" x14ac:dyDescent="0.35">
      <c r="A126" s="116"/>
      <c r="B126" s="111"/>
      <c r="C126" s="117"/>
      <c r="D126" s="111"/>
      <c r="E126" s="118"/>
      <c r="F126" s="119"/>
      <c r="G126" s="105"/>
      <c r="H126" s="105"/>
    </row>
    <row r="127" spans="1:8" s="103" customFormat="1" x14ac:dyDescent="0.35">
      <c r="A127" s="116"/>
      <c r="B127" s="111"/>
      <c r="C127" s="117"/>
      <c r="D127" s="111"/>
      <c r="E127" s="118"/>
      <c r="F127" s="119"/>
      <c r="G127" s="105"/>
      <c r="H127" s="105"/>
    </row>
    <row r="128" spans="1:8" s="103" customFormat="1" x14ac:dyDescent="0.35">
      <c r="A128" s="116"/>
      <c r="B128" s="111"/>
      <c r="C128" s="117"/>
      <c r="D128" s="111"/>
      <c r="E128" s="118"/>
      <c r="F128" s="119"/>
      <c r="G128" s="105"/>
      <c r="H128" s="105"/>
    </row>
    <row r="129" spans="1:8" s="103" customFormat="1" x14ac:dyDescent="0.35">
      <c r="A129" s="116"/>
      <c r="B129" s="111"/>
      <c r="C129" s="117"/>
      <c r="D129" s="111"/>
      <c r="E129" s="118"/>
      <c r="F129" s="119"/>
      <c r="G129" s="105"/>
      <c r="H129" s="105"/>
    </row>
    <row r="130" spans="1:8" s="103" customFormat="1" x14ac:dyDescent="0.35">
      <c r="A130" s="116"/>
      <c r="B130" s="111"/>
      <c r="C130" s="117"/>
      <c r="D130" s="111"/>
      <c r="E130" s="118"/>
      <c r="F130" s="119"/>
      <c r="G130" s="105"/>
      <c r="H130" s="105"/>
    </row>
    <row r="131" spans="1:8" s="103" customFormat="1" x14ac:dyDescent="0.35">
      <c r="A131" s="116"/>
      <c r="B131" s="111"/>
      <c r="C131" s="117"/>
      <c r="D131" s="111"/>
      <c r="E131" s="118"/>
      <c r="F131" s="119"/>
      <c r="G131" s="105"/>
      <c r="H131" s="105"/>
    </row>
    <row r="132" spans="1:8" s="103" customFormat="1" x14ac:dyDescent="0.35">
      <c r="A132" s="116"/>
      <c r="B132" s="111"/>
      <c r="C132" s="117"/>
      <c r="D132" s="111"/>
      <c r="E132" s="118"/>
      <c r="F132" s="119"/>
      <c r="G132" s="105"/>
      <c r="H132" s="105"/>
    </row>
    <row r="133" spans="1:8" s="103" customFormat="1" x14ac:dyDescent="0.35">
      <c r="A133" s="116"/>
      <c r="B133" s="111"/>
      <c r="C133" s="117"/>
      <c r="D133" s="111"/>
      <c r="E133" s="118"/>
      <c r="F133" s="119"/>
      <c r="G133" s="105"/>
      <c r="H133" s="105"/>
    </row>
    <row r="134" spans="1:8" s="103" customFormat="1" x14ac:dyDescent="0.35">
      <c r="A134" s="116"/>
      <c r="B134" s="111"/>
      <c r="C134" s="117"/>
      <c r="D134" s="111"/>
      <c r="E134" s="118"/>
      <c r="F134" s="119"/>
      <c r="G134" s="105"/>
      <c r="H134" s="105"/>
    </row>
    <row r="135" spans="1:8" s="103" customFormat="1" x14ac:dyDescent="0.35">
      <c r="A135" s="116"/>
      <c r="B135" s="111"/>
      <c r="C135" s="117"/>
      <c r="D135" s="111"/>
      <c r="E135" s="118"/>
      <c r="F135" s="119"/>
      <c r="G135" s="105"/>
      <c r="H135" s="105"/>
    </row>
    <row r="136" spans="1:8" s="103" customFormat="1" x14ac:dyDescent="0.35">
      <c r="A136" s="116"/>
      <c r="B136" s="111"/>
      <c r="C136" s="117"/>
      <c r="D136" s="111"/>
      <c r="E136" s="118"/>
      <c r="F136" s="119"/>
      <c r="G136" s="105"/>
      <c r="H136" s="105"/>
    </row>
    <row r="137" spans="1:8" s="103" customFormat="1" x14ac:dyDescent="0.35">
      <c r="A137" s="116"/>
      <c r="B137" s="111"/>
      <c r="C137" s="117"/>
      <c r="D137" s="111"/>
      <c r="E137" s="118"/>
      <c r="F137" s="119"/>
      <c r="G137" s="105"/>
      <c r="H137" s="105"/>
    </row>
    <row r="138" spans="1:8" s="103" customFormat="1" x14ac:dyDescent="0.35">
      <c r="A138" s="116"/>
      <c r="B138" s="111"/>
      <c r="C138" s="117"/>
      <c r="D138" s="111"/>
      <c r="E138" s="118"/>
      <c r="F138" s="119"/>
      <c r="G138" s="105"/>
      <c r="H138" s="105"/>
    </row>
    <row r="139" spans="1:8" s="103" customFormat="1" x14ac:dyDescent="0.35">
      <c r="A139" s="116"/>
      <c r="B139" s="111"/>
      <c r="C139" s="117"/>
      <c r="D139" s="111"/>
      <c r="E139" s="118"/>
      <c r="F139" s="119"/>
      <c r="G139" s="105"/>
      <c r="H139" s="105"/>
    </row>
    <row r="140" spans="1:8" s="103" customFormat="1" x14ac:dyDescent="0.35">
      <c r="A140" s="116"/>
      <c r="B140" s="111"/>
      <c r="C140" s="117"/>
      <c r="D140" s="111"/>
      <c r="E140" s="118"/>
      <c r="F140" s="119"/>
      <c r="G140" s="105"/>
      <c r="H140" s="105"/>
    </row>
    <row r="141" spans="1:8" s="103" customFormat="1" x14ac:dyDescent="0.35">
      <c r="A141" s="116"/>
      <c r="B141" s="111"/>
      <c r="C141" s="117"/>
      <c r="D141" s="111"/>
      <c r="E141" s="118"/>
      <c r="F141" s="119"/>
      <c r="G141" s="105"/>
      <c r="H141" s="105"/>
    </row>
    <row r="142" spans="1:8" s="103" customFormat="1" x14ac:dyDescent="0.35">
      <c r="A142" s="116"/>
      <c r="B142" s="111"/>
      <c r="C142" s="117"/>
      <c r="D142" s="111"/>
      <c r="E142" s="118"/>
      <c r="F142" s="119"/>
      <c r="G142" s="105"/>
      <c r="H142" s="105"/>
    </row>
    <row r="143" spans="1:8" s="103" customFormat="1" x14ac:dyDescent="0.35">
      <c r="A143" s="116"/>
      <c r="B143" s="111"/>
      <c r="C143" s="117"/>
      <c r="D143" s="111"/>
      <c r="E143" s="118"/>
      <c r="F143" s="119"/>
      <c r="G143" s="105"/>
      <c r="H143" s="105"/>
    </row>
    <row r="144" spans="1:8" s="103" customFormat="1" x14ac:dyDescent="0.35">
      <c r="A144" s="116"/>
      <c r="B144" s="111"/>
      <c r="C144" s="117"/>
      <c r="D144" s="111"/>
      <c r="E144" s="118"/>
      <c r="F144" s="119"/>
      <c r="G144" s="105"/>
      <c r="H144" s="105"/>
    </row>
    <row r="145" spans="1:8" s="103" customFormat="1" x14ac:dyDescent="0.35">
      <c r="A145" s="116"/>
      <c r="B145" s="111"/>
      <c r="C145" s="117"/>
      <c r="D145" s="111"/>
      <c r="E145" s="118"/>
      <c r="F145" s="119"/>
      <c r="G145" s="105"/>
      <c r="H145" s="105"/>
    </row>
    <row r="146" spans="1:8" s="103" customFormat="1" x14ac:dyDescent="0.35">
      <c r="A146" s="116"/>
      <c r="B146" s="111"/>
      <c r="C146" s="117"/>
      <c r="D146" s="111"/>
      <c r="E146" s="118"/>
      <c r="F146" s="119"/>
      <c r="G146" s="105"/>
      <c r="H146" s="105"/>
    </row>
    <row r="147" spans="1:8" s="103" customFormat="1" x14ac:dyDescent="0.35">
      <c r="A147" s="116"/>
      <c r="B147" s="111"/>
      <c r="C147" s="117"/>
      <c r="D147" s="111"/>
      <c r="E147" s="118"/>
      <c r="F147" s="119"/>
      <c r="G147" s="105"/>
      <c r="H147" s="105"/>
    </row>
    <row r="148" spans="1:8" s="103" customFormat="1" x14ac:dyDescent="0.35">
      <c r="A148" s="116"/>
      <c r="B148" s="111"/>
      <c r="C148" s="117"/>
      <c r="D148" s="111"/>
      <c r="E148" s="118"/>
      <c r="F148" s="119"/>
      <c r="G148" s="105"/>
      <c r="H148" s="105"/>
    </row>
    <row r="149" spans="1:8" s="103" customFormat="1" x14ac:dyDescent="0.35">
      <c r="A149" s="116"/>
      <c r="B149" s="111"/>
      <c r="C149" s="117"/>
      <c r="D149" s="111"/>
      <c r="E149" s="118"/>
      <c r="F149" s="119"/>
      <c r="G149" s="105"/>
      <c r="H149" s="105"/>
    </row>
    <row r="150" spans="1:8" s="103" customFormat="1" x14ac:dyDescent="0.35">
      <c r="A150" s="116"/>
      <c r="B150" s="111"/>
      <c r="C150" s="117"/>
      <c r="D150" s="111"/>
      <c r="E150" s="118"/>
      <c r="F150" s="119"/>
      <c r="G150" s="105"/>
      <c r="H150" s="105"/>
    </row>
    <row r="151" spans="1:8" s="103" customFormat="1" x14ac:dyDescent="0.35">
      <c r="A151" s="116"/>
      <c r="B151" s="111"/>
      <c r="C151" s="117"/>
      <c r="D151" s="111"/>
      <c r="E151" s="118"/>
      <c r="F151" s="119"/>
      <c r="G151" s="105"/>
      <c r="H151" s="105"/>
    </row>
    <row r="152" spans="1:8" s="103" customFormat="1" x14ac:dyDescent="0.35">
      <c r="A152" s="116"/>
      <c r="B152" s="111"/>
      <c r="C152" s="117"/>
      <c r="D152" s="111"/>
      <c r="E152" s="118"/>
      <c r="F152" s="119"/>
      <c r="G152" s="105"/>
      <c r="H152" s="105"/>
    </row>
    <row r="153" spans="1:8" s="103" customFormat="1" x14ac:dyDescent="0.35">
      <c r="A153" s="116"/>
      <c r="B153" s="111"/>
      <c r="C153" s="117"/>
      <c r="D153" s="111"/>
      <c r="E153" s="118"/>
      <c r="F153" s="119"/>
      <c r="G153" s="105"/>
      <c r="H153" s="105"/>
    </row>
    <row r="154" spans="1:8" s="103" customFormat="1" x14ac:dyDescent="0.35">
      <c r="A154" s="116"/>
      <c r="B154" s="111"/>
      <c r="C154" s="117"/>
      <c r="D154" s="111"/>
      <c r="E154" s="118"/>
      <c r="F154" s="119"/>
      <c r="G154" s="105"/>
      <c r="H154" s="105"/>
    </row>
    <row r="155" spans="1:8" s="103" customFormat="1" x14ac:dyDescent="0.35">
      <c r="A155" s="116"/>
      <c r="B155" s="111"/>
      <c r="C155" s="117"/>
      <c r="D155" s="111"/>
      <c r="E155" s="118"/>
      <c r="F155" s="119"/>
      <c r="G155" s="105"/>
      <c r="H155" s="105"/>
    </row>
    <row r="156" spans="1:8" s="103" customFormat="1" x14ac:dyDescent="0.35">
      <c r="A156" s="116"/>
      <c r="B156" s="111"/>
      <c r="C156" s="117"/>
      <c r="D156" s="111"/>
      <c r="E156" s="118"/>
      <c r="F156" s="119"/>
      <c r="G156" s="105"/>
      <c r="H156" s="105"/>
    </row>
    <row r="157" spans="1:8" s="103" customFormat="1" x14ac:dyDescent="0.35">
      <c r="A157" s="116"/>
      <c r="B157" s="111"/>
      <c r="C157" s="117"/>
      <c r="D157" s="111"/>
      <c r="E157" s="118"/>
      <c r="F157" s="119"/>
      <c r="G157" s="105"/>
      <c r="H157" s="105"/>
    </row>
    <row r="158" spans="1:8" s="103" customFormat="1" x14ac:dyDescent="0.35">
      <c r="A158" s="116"/>
      <c r="B158" s="111"/>
      <c r="C158" s="117"/>
      <c r="D158" s="111"/>
      <c r="E158" s="118"/>
      <c r="F158" s="119"/>
      <c r="G158" s="105"/>
      <c r="H158" s="105"/>
    </row>
    <row r="159" spans="1:8" s="103" customFormat="1" x14ac:dyDescent="0.35">
      <c r="A159" s="116"/>
      <c r="B159" s="111"/>
      <c r="C159" s="117"/>
      <c r="D159" s="111"/>
      <c r="E159" s="118"/>
      <c r="F159" s="119"/>
      <c r="G159" s="105"/>
      <c r="H159" s="105"/>
    </row>
    <row r="160" spans="1:8" s="103" customFormat="1" x14ac:dyDescent="0.35">
      <c r="A160" s="116"/>
      <c r="B160" s="111"/>
      <c r="C160" s="117"/>
      <c r="D160" s="111"/>
      <c r="E160" s="118"/>
      <c r="F160" s="119"/>
      <c r="G160" s="105"/>
      <c r="H160" s="105"/>
    </row>
    <row r="161" spans="1:8" s="103" customFormat="1" x14ac:dyDescent="0.35">
      <c r="A161" s="116"/>
      <c r="B161" s="111"/>
      <c r="C161" s="117"/>
      <c r="D161" s="111"/>
      <c r="E161" s="118"/>
      <c r="F161" s="119"/>
      <c r="G161" s="105"/>
      <c r="H161" s="105"/>
    </row>
    <row r="162" spans="1:8" s="103" customFormat="1" x14ac:dyDescent="0.35">
      <c r="A162" s="116"/>
      <c r="B162" s="111"/>
      <c r="C162" s="117"/>
      <c r="D162" s="111"/>
      <c r="E162" s="118"/>
      <c r="F162" s="119"/>
      <c r="G162" s="105"/>
      <c r="H162" s="105"/>
    </row>
    <row r="163" spans="1:8" s="103" customFormat="1" x14ac:dyDescent="0.35">
      <c r="A163" s="116"/>
      <c r="B163" s="111"/>
      <c r="C163" s="117"/>
      <c r="D163" s="111"/>
      <c r="E163" s="118"/>
      <c r="F163" s="119"/>
      <c r="G163" s="105"/>
      <c r="H163" s="105"/>
    </row>
    <row r="164" spans="1:8" s="103" customFormat="1" x14ac:dyDescent="0.35">
      <c r="A164" s="116"/>
      <c r="B164" s="111"/>
      <c r="C164" s="117"/>
      <c r="D164" s="111"/>
      <c r="E164" s="118"/>
      <c r="F164" s="119"/>
      <c r="G164" s="105"/>
      <c r="H164" s="105"/>
    </row>
    <row r="165" spans="1:8" s="103" customFormat="1" x14ac:dyDescent="0.35">
      <c r="A165" s="116"/>
      <c r="B165" s="111"/>
      <c r="C165" s="117"/>
      <c r="D165" s="111"/>
      <c r="E165" s="118"/>
      <c r="F165" s="119"/>
      <c r="G165" s="105"/>
      <c r="H165" s="105"/>
    </row>
    <row r="166" spans="1:8" s="103" customFormat="1" x14ac:dyDescent="0.35">
      <c r="A166" s="116"/>
      <c r="B166" s="111"/>
      <c r="C166" s="117"/>
      <c r="D166" s="111"/>
      <c r="E166" s="118"/>
      <c r="F166" s="119"/>
      <c r="G166" s="105"/>
      <c r="H166" s="105"/>
    </row>
    <row r="167" spans="1:8" s="103" customFormat="1" x14ac:dyDescent="0.35">
      <c r="A167" s="116"/>
      <c r="B167" s="111"/>
      <c r="C167" s="117"/>
      <c r="D167" s="111"/>
      <c r="E167" s="118"/>
      <c r="F167" s="119"/>
      <c r="G167" s="105"/>
      <c r="H167" s="105"/>
    </row>
    <row r="168" spans="1:8" s="103" customFormat="1" x14ac:dyDescent="0.35">
      <c r="A168" s="116"/>
      <c r="B168" s="111"/>
      <c r="C168" s="117"/>
      <c r="D168" s="111"/>
      <c r="E168" s="118"/>
      <c r="F168" s="119"/>
      <c r="G168" s="105"/>
      <c r="H168" s="105"/>
    </row>
    <row r="169" spans="1:8" s="103" customFormat="1" x14ac:dyDescent="0.35">
      <c r="A169" s="116"/>
      <c r="B169" s="111"/>
      <c r="C169" s="117"/>
      <c r="D169" s="111"/>
      <c r="E169" s="118"/>
      <c r="F169" s="119"/>
      <c r="G169" s="105"/>
      <c r="H169" s="105"/>
    </row>
    <row r="170" spans="1:8" s="103" customFormat="1" x14ac:dyDescent="0.35">
      <c r="A170" s="116"/>
      <c r="B170" s="111"/>
      <c r="C170" s="117"/>
      <c r="D170" s="111"/>
      <c r="E170" s="118"/>
      <c r="F170" s="119"/>
      <c r="G170" s="105"/>
      <c r="H170" s="105"/>
    </row>
    <row r="171" spans="1:8" s="103" customFormat="1" x14ac:dyDescent="0.35">
      <c r="A171" s="116"/>
      <c r="B171" s="111"/>
      <c r="C171" s="117"/>
      <c r="D171" s="111"/>
      <c r="E171" s="118"/>
      <c r="F171" s="119"/>
      <c r="G171" s="105"/>
      <c r="H171" s="105"/>
    </row>
    <row r="172" spans="1:8" s="103" customFormat="1" x14ac:dyDescent="0.35">
      <c r="A172" s="116"/>
      <c r="B172" s="111"/>
      <c r="C172" s="117"/>
      <c r="D172" s="111"/>
      <c r="E172" s="118"/>
      <c r="F172" s="119"/>
      <c r="G172" s="105"/>
      <c r="H172" s="105"/>
    </row>
    <row r="173" spans="1:8" s="103" customFormat="1" x14ac:dyDescent="0.35">
      <c r="A173" s="116"/>
      <c r="B173" s="111"/>
      <c r="C173" s="117"/>
      <c r="D173" s="111"/>
      <c r="E173" s="118"/>
      <c r="F173" s="119"/>
      <c r="G173" s="105"/>
      <c r="H173" s="105"/>
    </row>
    <row r="174" spans="1:8" s="103" customFormat="1" x14ac:dyDescent="0.35">
      <c r="A174" s="116"/>
      <c r="B174" s="111"/>
      <c r="C174" s="117"/>
      <c r="D174" s="111"/>
      <c r="E174" s="118"/>
      <c r="F174" s="119"/>
      <c r="G174" s="105"/>
      <c r="H174" s="105"/>
    </row>
    <row r="175" spans="1:8" s="103" customFormat="1" x14ac:dyDescent="0.35">
      <c r="A175" s="116"/>
      <c r="B175" s="111"/>
      <c r="C175" s="117"/>
      <c r="D175" s="111"/>
      <c r="E175" s="118"/>
      <c r="F175" s="119"/>
      <c r="G175" s="105"/>
      <c r="H175" s="105"/>
    </row>
    <row r="176" spans="1:8" s="103" customFormat="1" x14ac:dyDescent="0.35">
      <c r="A176" s="116"/>
      <c r="B176" s="111"/>
      <c r="C176" s="117"/>
      <c r="D176" s="111"/>
      <c r="E176" s="118"/>
      <c r="F176" s="119"/>
      <c r="G176" s="105"/>
      <c r="H176" s="105"/>
    </row>
    <row r="177" spans="1:8" s="103" customFormat="1" x14ac:dyDescent="0.35">
      <c r="A177" s="116"/>
      <c r="B177" s="111"/>
      <c r="C177" s="117"/>
      <c r="D177" s="111"/>
      <c r="E177" s="118"/>
      <c r="F177" s="119"/>
      <c r="G177" s="105"/>
      <c r="H177" s="105"/>
    </row>
    <row r="178" spans="1:8" s="103" customFormat="1" x14ac:dyDescent="0.35">
      <c r="A178" s="116"/>
      <c r="B178" s="111"/>
      <c r="C178" s="117"/>
      <c r="D178" s="111"/>
      <c r="E178" s="118"/>
      <c r="F178" s="119"/>
      <c r="G178" s="105"/>
      <c r="H178" s="105"/>
    </row>
    <row r="179" spans="1:8" s="103" customFormat="1" x14ac:dyDescent="0.35">
      <c r="A179" s="116"/>
      <c r="B179" s="111"/>
      <c r="C179" s="117"/>
      <c r="D179" s="111"/>
      <c r="E179" s="118"/>
      <c r="F179" s="119"/>
      <c r="G179" s="105"/>
      <c r="H179" s="105"/>
    </row>
    <row r="180" spans="1:8" s="103" customFormat="1" x14ac:dyDescent="0.35">
      <c r="A180" s="116"/>
      <c r="B180" s="111"/>
      <c r="C180" s="117"/>
      <c r="D180" s="111"/>
      <c r="E180" s="118"/>
      <c r="F180" s="119"/>
      <c r="G180" s="105"/>
      <c r="H180" s="105"/>
    </row>
    <row r="181" spans="1:8" s="103" customFormat="1" x14ac:dyDescent="0.35">
      <c r="A181" s="116"/>
      <c r="B181" s="111"/>
      <c r="C181" s="117"/>
      <c r="D181" s="111"/>
      <c r="E181" s="118"/>
      <c r="F181" s="119"/>
      <c r="G181" s="105"/>
      <c r="H181" s="105"/>
    </row>
    <row r="182" spans="1:8" s="103" customFormat="1" x14ac:dyDescent="0.35">
      <c r="A182" s="116"/>
      <c r="B182" s="111"/>
      <c r="C182" s="117"/>
      <c r="D182" s="111"/>
      <c r="E182" s="118"/>
      <c r="F182" s="119"/>
      <c r="G182" s="105"/>
      <c r="H182" s="105"/>
    </row>
    <row r="183" spans="1:8" s="103" customFormat="1" x14ac:dyDescent="0.35">
      <c r="A183" s="116"/>
      <c r="B183" s="111"/>
      <c r="C183" s="117"/>
      <c r="D183" s="111"/>
      <c r="E183" s="118"/>
      <c r="F183" s="119"/>
      <c r="G183" s="105"/>
      <c r="H183" s="105"/>
    </row>
    <row r="184" spans="1:8" s="103" customFormat="1" x14ac:dyDescent="0.35">
      <c r="A184" s="116"/>
      <c r="B184" s="111"/>
      <c r="C184" s="117"/>
      <c r="D184" s="111"/>
      <c r="E184" s="118"/>
      <c r="F184" s="119"/>
      <c r="G184" s="105"/>
      <c r="H184" s="105"/>
    </row>
    <row r="185" spans="1:8" s="103" customFormat="1" x14ac:dyDescent="0.35">
      <c r="A185" s="116"/>
      <c r="B185" s="111"/>
      <c r="C185" s="117"/>
      <c r="D185" s="111"/>
      <c r="E185" s="118"/>
      <c r="F185" s="119"/>
      <c r="G185" s="105"/>
      <c r="H185" s="105"/>
    </row>
    <row r="186" spans="1:8" s="103" customFormat="1" x14ac:dyDescent="0.35">
      <c r="A186" s="116"/>
      <c r="B186" s="111"/>
      <c r="C186" s="117"/>
      <c r="D186" s="111"/>
      <c r="E186" s="118"/>
      <c r="F186" s="119"/>
      <c r="G186" s="105"/>
      <c r="H186" s="105"/>
    </row>
    <row r="187" spans="1:8" s="103" customFormat="1" x14ac:dyDescent="0.35">
      <c r="A187" s="116"/>
      <c r="B187" s="111"/>
      <c r="C187" s="117"/>
      <c r="D187" s="111"/>
      <c r="E187" s="118"/>
      <c r="F187" s="119"/>
      <c r="G187" s="105"/>
      <c r="H187" s="105"/>
    </row>
    <row r="188" spans="1:8" s="103" customFormat="1" x14ac:dyDescent="0.35">
      <c r="A188" s="116"/>
      <c r="B188" s="111"/>
      <c r="C188" s="117"/>
      <c r="D188" s="111"/>
      <c r="E188" s="118"/>
      <c r="F188" s="119"/>
      <c r="G188" s="105"/>
      <c r="H188" s="105"/>
    </row>
    <row r="189" spans="1:8" s="103" customFormat="1" x14ac:dyDescent="0.35">
      <c r="A189" s="116"/>
      <c r="B189" s="111"/>
      <c r="C189" s="117"/>
      <c r="D189" s="111"/>
      <c r="E189" s="118"/>
      <c r="F189" s="119"/>
      <c r="G189" s="105"/>
      <c r="H189" s="105"/>
    </row>
    <row r="190" spans="1:8" s="103" customFormat="1" x14ac:dyDescent="0.35">
      <c r="A190" s="116"/>
      <c r="B190" s="111"/>
      <c r="C190" s="117"/>
      <c r="D190" s="111"/>
      <c r="E190" s="118"/>
      <c r="F190" s="119"/>
      <c r="G190" s="105"/>
      <c r="H190" s="105"/>
    </row>
    <row r="191" spans="1:8" s="103" customFormat="1" x14ac:dyDescent="0.35">
      <c r="A191" s="116"/>
      <c r="B191" s="111"/>
      <c r="C191" s="117"/>
      <c r="D191" s="111"/>
      <c r="E191" s="118"/>
      <c r="F191" s="119"/>
      <c r="G191" s="105"/>
      <c r="H191" s="105"/>
    </row>
    <row r="192" spans="1:8" s="103" customFormat="1" x14ac:dyDescent="0.35">
      <c r="A192" s="116"/>
      <c r="B192" s="111"/>
      <c r="C192" s="117"/>
      <c r="D192" s="111"/>
      <c r="E192" s="118"/>
      <c r="F192" s="119"/>
      <c r="G192" s="105"/>
      <c r="H192" s="105"/>
    </row>
    <row r="193" spans="1:8" s="103" customFormat="1" x14ac:dyDescent="0.35">
      <c r="A193" s="116"/>
      <c r="B193" s="111"/>
      <c r="C193" s="117"/>
      <c r="D193" s="111"/>
      <c r="E193" s="118"/>
      <c r="F193" s="119"/>
      <c r="G193" s="105"/>
      <c r="H193" s="105"/>
    </row>
    <row r="194" spans="1:8" s="103" customFormat="1" x14ac:dyDescent="0.35">
      <c r="A194" s="116"/>
      <c r="B194" s="111"/>
      <c r="C194" s="117"/>
      <c r="D194" s="111"/>
      <c r="E194" s="118"/>
      <c r="F194" s="119"/>
      <c r="G194" s="105"/>
      <c r="H194" s="105"/>
    </row>
    <row r="195" spans="1:8" s="103" customFormat="1" x14ac:dyDescent="0.35">
      <c r="A195" s="116"/>
      <c r="B195" s="111"/>
      <c r="C195" s="117"/>
      <c r="D195" s="111"/>
      <c r="E195" s="118"/>
      <c r="F195" s="119"/>
      <c r="G195" s="105"/>
      <c r="H195" s="105"/>
    </row>
    <row r="196" spans="1:8" s="103" customFormat="1" x14ac:dyDescent="0.35">
      <c r="A196" s="116"/>
      <c r="B196" s="111"/>
      <c r="C196" s="117"/>
      <c r="D196" s="111"/>
      <c r="E196" s="118"/>
      <c r="F196" s="119"/>
      <c r="G196" s="105"/>
      <c r="H196" s="105"/>
    </row>
    <row r="197" spans="1:8" s="103" customFormat="1" x14ac:dyDescent="0.35">
      <c r="A197" s="116"/>
      <c r="B197" s="111"/>
      <c r="C197" s="117"/>
      <c r="D197" s="111"/>
      <c r="E197" s="118"/>
      <c r="F197" s="119"/>
      <c r="G197" s="105"/>
      <c r="H197" s="105"/>
    </row>
    <row r="198" spans="1:8" s="103" customFormat="1" x14ac:dyDescent="0.35">
      <c r="A198" s="116"/>
      <c r="B198" s="111"/>
      <c r="C198" s="117"/>
      <c r="D198" s="111"/>
      <c r="E198" s="118"/>
      <c r="F198" s="119"/>
      <c r="G198" s="105"/>
      <c r="H198" s="105"/>
    </row>
    <row r="199" spans="1:8" s="103" customFormat="1" x14ac:dyDescent="0.35">
      <c r="A199" s="116"/>
      <c r="B199" s="111"/>
      <c r="C199" s="117"/>
      <c r="D199" s="111"/>
      <c r="E199" s="118"/>
      <c r="F199" s="119"/>
      <c r="G199" s="105"/>
      <c r="H199" s="105"/>
    </row>
    <row r="200" spans="1:8" s="103" customFormat="1" x14ac:dyDescent="0.35">
      <c r="A200" s="116"/>
      <c r="B200" s="111"/>
      <c r="C200" s="117"/>
      <c r="D200" s="111"/>
      <c r="E200" s="118"/>
      <c r="F200" s="119"/>
      <c r="G200" s="105"/>
      <c r="H200" s="105"/>
    </row>
    <row r="201" spans="1:8" s="103" customFormat="1" x14ac:dyDescent="0.35">
      <c r="A201" s="116"/>
      <c r="B201" s="111"/>
      <c r="C201" s="117"/>
      <c r="D201" s="111"/>
      <c r="E201" s="118"/>
      <c r="F201" s="119"/>
      <c r="G201" s="105"/>
      <c r="H201" s="105"/>
    </row>
    <row r="202" spans="1:8" s="103" customFormat="1" x14ac:dyDescent="0.35">
      <c r="A202" s="116"/>
      <c r="B202" s="111"/>
      <c r="C202" s="117"/>
      <c r="D202" s="111"/>
      <c r="E202" s="118"/>
      <c r="F202" s="119"/>
      <c r="G202" s="105"/>
      <c r="H202" s="105"/>
    </row>
    <row r="203" spans="1:8" s="103" customFormat="1" x14ac:dyDescent="0.35">
      <c r="A203" s="116"/>
      <c r="B203" s="111"/>
      <c r="C203" s="117"/>
      <c r="D203" s="111"/>
      <c r="E203" s="118"/>
      <c r="F203" s="119"/>
      <c r="G203" s="105"/>
      <c r="H203" s="105"/>
    </row>
    <row r="204" spans="1:8" s="103" customFormat="1" x14ac:dyDescent="0.35">
      <c r="A204" s="116"/>
      <c r="B204" s="111"/>
      <c r="C204" s="117"/>
      <c r="D204" s="111"/>
      <c r="E204" s="118"/>
      <c r="F204" s="119"/>
      <c r="G204" s="105"/>
      <c r="H204" s="105"/>
    </row>
    <row r="205" spans="1:8" s="103" customFormat="1" x14ac:dyDescent="0.35">
      <c r="A205" s="116"/>
      <c r="B205" s="111"/>
      <c r="C205" s="117"/>
      <c r="D205" s="111"/>
      <c r="E205" s="118"/>
      <c r="F205" s="119"/>
      <c r="G205" s="105"/>
      <c r="H205" s="105"/>
    </row>
    <row r="206" spans="1:8" s="103" customFormat="1" x14ac:dyDescent="0.35">
      <c r="A206" s="116"/>
      <c r="B206" s="111"/>
      <c r="C206" s="117"/>
      <c r="D206" s="111"/>
      <c r="E206" s="118"/>
      <c r="F206" s="119"/>
      <c r="G206" s="105"/>
      <c r="H206" s="105"/>
    </row>
    <row r="207" spans="1:8" s="103" customFormat="1" x14ac:dyDescent="0.35">
      <c r="A207" s="116"/>
      <c r="B207" s="111"/>
      <c r="C207" s="117"/>
      <c r="D207" s="111"/>
      <c r="E207" s="118"/>
      <c r="F207" s="119"/>
      <c r="G207" s="105"/>
      <c r="H207" s="105"/>
    </row>
    <row r="208" spans="1:8" s="103" customFormat="1" x14ac:dyDescent="0.35">
      <c r="A208" s="116"/>
      <c r="B208" s="111"/>
      <c r="C208" s="117"/>
      <c r="D208" s="111"/>
      <c r="E208" s="118"/>
      <c r="F208" s="119"/>
      <c r="G208" s="105"/>
      <c r="H208" s="105"/>
    </row>
    <row r="209" spans="1:8" s="103" customFormat="1" x14ac:dyDescent="0.35">
      <c r="A209" s="116"/>
      <c r="B209" s="111"/>
      <c r="C209" s="117"/>
      <c r="D209" s="111"/>
      <c r="E209" s="118"/>
      <c r="F209" s="119"/>
      <c r="G209" s="105"/>
      <c r="H209" s="105"/>
    </row>
    <row r="210" spans="1:8" s="103" customFormat="1" x14ac:dyDescent="0.35">
      <c r="A210" s="116"/>
      <c r="B210" s="111"/>
      <c r="C210" s="117"/>
      <c r="D210" s="111"/>
      <c r="E210" s="118"/>
      <c r="F210" s="119"/>
      <c r="G210" s="105"/>
      <c r="H210" s="105"/>
    </row>
    <row r="211" spans="1:8" s="103" customFormat="1" x14ac:dyDescent="0.35">
      <c r="A211" s="116"/>
      <c r="B211" s="111"/>
      <c r="C211" s="117"/>
      <c r="D211" s="111"/>
      <c r="E211" s="118"/>
      <c r="F211" s="119"/>
      <c r="G211" s="105"/>
      <c r="H211" s="105"/>
    </row>
    <row r="212" spans="1:8" s="103" customFormat="1" x14ac:dyDescent="0.35">
      <c r="A212" s="116"/>
      <c r="B212" s="111"/>
      <c r="C212" s="117"/>
      <c r="D212" s="111"/>
      <c r="E212" s="118"/>
      <c r="F212" s="119"/>
      <c r="G212" s="105"/>
      <c r="H212" s="105"/>
    </row>
    <row r="213" spans="1:8" s="103" customFormat="1" x14ac:dyDescent="0.35">
      <c r="A213" s="116"/>
      <c r="B213" s="111"/>
      <c r="C213" s="117"/>
      <c r="D213" s="111"/>
      <c r="E213" s="118"/>
      <c r="F213" s="119"/>
      <c r="G213" s="105"/>
      <c r="H213" s="105"/>
    </row>
    <row r="214" spans="1:8" s="103" customFormat="1" x14ac:dyDescent="0.35">
      <c r="A214" s="116"/>
      <c r="B214" s="111"/>
      <c r="C214" s="117"/>
      <c r="D214" s="111"/>
      <c r="E214" s="118"/>
      <c r="F214" s="119"/>
      <c r="G214" s="105"/>
      <c r="H214" s="105"/>
    </row>
    <row r="215" spans="1:8" s="103" customFormat="1" x14ac:dyDescent="0.35">
      <c r="A215" s="116"/>
      <c r="B215" s="111"/>
      <c r="C215" s="117"/>
      <c r="D215" s="111"/>
      <c r="E215" s="118"/>
      <c r="F215" s="119"/>
      <c r="G215" s="105"/>
      <c r="H215" s="105"/>
    </row>
    <row r="216" spans="1:8" s="103" customFormat="1" x14ac:dyDescent="0.35">
      <c r="A216" s="116"/>
      <c r="B216" s="111"/>
      <c r="C216" s="117"/>
      <c r="D216" s="111"/>
      <c r="E216" s="118"/>
      <c r="F216" s="119"/>
      <c r="G216" s="105"/>
      <c r="H216" s="105"/>
    </row>
    <row r="217" spans="1:8" s="103" customFormat="1" x14ac:dyDescent="0.35">
      <c r="A217" s="116"/>
      <c r="B217" s="111"/>
      <c r="C217" s="117"/>
      <c r="D217" s="111"/>
      <c r="E217" s="118"/>
      <c r="F217" s="119"/>
      <c r="G217" s="105"/>
      <c r="H217" s="105"/>
    </row>
    <row r="218" spans="1:8" s="103" customFormat="1" x14ac:dyDescent="0.35">
      <c r="A218" s="116"/>
      <c r="B218" s="111"/>
      <c r="C218" s="117"/>
      <c r="D218" s="111"/>
      <c r="E218" s="118"/>
      <c r="F218" s="119"/>
      <c r="G218" s="105"/>
      <c r="H218" s="105"/>
    </row>
    <row r="219" spans="1:8" s="103" customFormat="1" x14ac:dyDescent="0.35">
      <c r="A219" s="116"/>
      <c r="B219" s="111"/>
      <c r="C219" s="117"/>
      <c r="D219" s="111"/>
      <c r="E219" s="118"/>
      <c r="F219" s="119"/>
      <c r="G219" s="105"/>
      <c r="H219" s="105"/>
    </row>
    <row r="220" spans="1:8" s="103" customFormat="1" x14ac:dyDescent="0.35">
      <c r="A220" s="116"/>
      <c r="B220" s="111"/>
      <c r="C220" s="117"/>
      <c r="D220" s="111"/>
      <c r="E220" s="118"/>
      <c r="F220" s="119"/>
      <c r="G220" s="105"/>
      <c r="H220" s="105"/>
    </row>
    <row r="221" spans="1:8" s="103" customFormat="1" x14ac:dyDescent="0.35">
      <c r="A221" s="116"/>
      <c r="B221" s="111"/>
      <c r="C221" s="117"/>
      <c r="D221" s="111"/>
      <c r="E221" s="118"/>
      <c r="F221" s="119"/>
      <c r="G221" s="105"/>
      <c r="H221" s="105"/>
    </row>
    <row r="222" spans="1:8" s="103" customFormat="1" x14ac:dyDescent="0.35">
      <c r="A222" s="116"/>
      <c r="B222" s="111"/>
      <c r="C222" s="117"/>
      <c r="D222" s="111"/>
      <c r="E222" s="118"/>
      <c r="F222" s="119"/>
      <c r="G222" s="105"/>
      <c r="H222" s="105"/>
    </row>
    <row r="223" spans="1:8" s="103" customFormat="1" x14ac:dyDescent="0.35">
      <c r="A223" s="116"/>
      <c r="B223" s="111"/>
      <c r="C223" s="117"/>
      <c r="D223" s="111"/>
      <c r="E223" s="118"/>
      <c r="F223" s="119"/>
      <c r="G223" s="105"/>
      <c r="H223" s="105"/>
    </row>
    <row r="224" spans="1:8" s="103" customFormat="1" x14ac:dyDescent="0.35">
      <c r="A224" s="116"/>
      <c r="B224" s="111"/>
      <c r="C224" s="117"/>
      <c r="D224" s="111"/>
      <c r="E224" s="118"/>
      <c r="F224" s="119"/>
      <c r="G224" s="105"/>
      <c r="H224" s="105"/>
    </row>
    <row r="225" spans="1:8" s="103" customFormat="1" x14ac:dyDescent="0.35">
      <c r="A225" s="116"/>
      <c r="B225" s="111"/>
      <c r="C225" s="117"/>
      <c r="D225" s="111"/>
      <c r="E225" s="118"/>
      <c r="F225" s="119"/>
      <c r="G225" s="105"/>
      <c r="H225" s="105"/>
    </row>
    <row r="226" spans="1:8" s="103" customFormat="1" x14ac:dyDescent="0.35">
      <c r="A226" s="116"/>
      <c r="B226" s="111"/>
      <c r="C226" s="117"/>
      <c r="D226" s="111"/>
      <c r="E226" s="118"/>
      <c r="F226" s="119"/>
      <c r="G226" s="105"/>
      <c r="H226" s="105"/>
    </row>
    <row r="227" spans="1:8" s="103" customFormat="1" x14ac:dyDescent="0.35">
      <c r="A227" s="116"/>
      <c r="B227" s="111"/>
      <c r="C227" s="117"/>
      <c r="D227" s="111"/>
      <c r="E227" s="118"/>
      <c r="F227" s="119"/>
      <c r="G227" s="105"/>
      <c r="H227" s="105"/>
    </row>
    <row r="228" spans="1:8" s="103" customFormat="1" x14ac:dyDescent="0.35">
      <c r="A228" s="116"/>
      <c r="B228" s="111"/>
      <c r="C228" s="117"/>
      <c r="D228" s="111"/>
      <c r="E228" s="118"/>
      <c r="F228" s="119"/>
      <c r="G228" s="105"/>
      <c r="H228" s="105"/>
    </row>
    <row r="229" spans="1:8" s="103" customFormat="1" x14ac:dyDescent="0.35">
      <c r="A229" s="116"/>
      <c r="B229" s="111"/>
      <c r="C229" s="117"/>
      <c r="D229" s="111"/>
      <c r="E229" s="118"/>
      <c r="F229" s="119"/>
      <c r="G229" s="105"/>
      <c r="H229" s="105"/>
    </row>
    <row r="230" spans="1:8" s="103" customFormat="1" x14ac:dyDescent="0.35">
      <c r="A230" s="116"/>
      <c r="B230" s="111"/>
      <c r="C230" s="117"/>
      <c r="D230" s="111"/>
      <c r="E230" s="118"/>
      <c r="F230" s="119"/>
      <c r="G230" s="105"/>
      <c r="H230" s="105"/>
    </row>
    <row r="231" spans="1:8" s="103" customFormat="1" x14ac:dyDescent="0.35">
      <c r="A231" s="116"/>
      <c r="B231" s="111"/>
      <c r="C231" s="117"/>
      <c r="D231" s="111"/>
      <c r="E231" s="118"/>
      <c r="F231" s="119"/>
      <c r="G231" s="105"/>
      <c r="H231" s="105"/>
    </row>
    <row r="232" spans="1:8" s="103" customFormat="1" x14ac:dyDescent="0.35">
      <c r="A232" s="116"/>
      <c r="B232" s="111"/>
      <c r="C232" s="117"/>
      <c r="D232" s="111"/>
      <c r="E232" s="118"/>
      <c r="F232" s="119"/>
      <c r="G232" s="105"/>
      <c r="H232" s="105"/>
    </row>
    <row r="233" spans="1:8" s="103" customFormat="1" x14ac:dyDescent="0.35">
      <c r="A233" s="116"/>
      <c r="B233" s="111"/>
      <c r="C233" s="117"/>
      <c r="D233" s="111"/>
      <c r="E233" s="118"/>
      <c r="F233" s="119"/>
      <c r="G233" s="105"/>
      <c r="H233" s="105"/>
    </row>
    <row r="234" spans="1:8" s="103" customFormat="1" x14ac:dyDescent="0.35">
      <c r="A234" s="116"/>
      <c r="B234" s="111"/>
      <c r="C234" s="117"/>
      <c r="D234" s="111"/>
      <c r="E234" s="118"/>
      <c r="F234" s="119"/>
      <c r="G234" s="105"/>
      <c r="H234" s="105"/>
    </row>
    <row r="235" spans="1:8" s="103" customFormat="1" x14ac:dyDescent="0.35">
      <c r="A235" s="116"/>
      <c r="B235" s="111"/>
      <c r="C235" s="117"/>
      <c r="D235" s="111"/>
      <c r="E235" s="118"/>
      <c r="F235" s="119"/>
      <c r="G235" s="105"/>
      <c r="H235" s="105"/>
    </row>
    <row r="236" spans="1:8" s="103" customFormat="1" x14ac:dyDescent="0.35">
      <c r="A236" s="116"/>
      <c r="B236" s="111"/>
      <c r="C236" s="117"/>
      <c r="D236" s="111"/>
      <c r="E236" s="118"/>
      <c r="F236" s="119"/>
      <c r="G236" s="105"/>
      <c r="H236" s="105"/>
    </row>
    <row r="237" spans="1:8" s="103" customFormat="1" x14ac:dyDescent="0.35">
      <c r="A237" s="116"/>
      <c r="B237" s="111"/>
      <c r="C237" s="117"/>
      <c r="D237" s="111"/>
      <c r="E237" s="118"/>
      <c r="F237" s="119"/>
      <c r="G237" s="105"/>
      <c r="H237" s="105"/>
    </row>
    <row r="238" spans="1:8" s="103" customFormat="1" x14ac:dyDescent="0.35">
      <c r="A238" s="116"/>
      <c r="B238" s="111"/>
      <c r="C238" s="117"/>
      <c r="D238" s="111"/>
      <c r="E238" s="118"/>
      <c r="F238" s="119"/>
      <c r="G238" s="105"/>
      <c r="H238" s="105"/>
    </row>
    <row r="239" spans="1:8" s="103" customFormat="1" x14ac:dyDescent="0.35">
      <c r="A239" s="116"/>
      <c r="B239" s="111"/>
      <c r="C239" s="117"/>
      <c r="D239" s="111"/>
      <c r="E239" s="118"/>
      <c r="F239" s="119"/>
      <c r="G239" s="105"/>
      <c r="H239" s="105"/>
    </row>
    <row r="240" spans="1:8" s="103" customFormat="1" x14ac:dyDescent="0.35">
      <c r="A240" s="116"/>
      <c r="B240" s="111"/>
      <c r="C240" s="117"/>
      <c r="D240" s="111"/>
      <c r="E240" s="118"/>
      <c r="F240" s="119"/>
      <c r="G240" s="105"/>
      <c r="H240" s="105"/>
    </row>
    <row r="241" spans="1:8" s="103" customFormat="1" x14ac:dyDescent="0.35">
      <c r="A241" s="116"/>
      <c r="B241" s="111"/>
      <c r="C241" s="117"/>
      <c r="D241" s="111"/>
      <c r="E241" s="118"/>
      <c r="F241" s="119"/>
      <c r="G241" s="105"/>
      <c r="H241" s="105"/>
    </row>
    <row r="242" spans="1:8" s="103" customFormat="1" x14ac:dyDescent="0.35">
      <c r="A242" s="116"/>
      <c r="B242" s="111"/>
      <c r="C242" s="117"/>
      <c r="D242" s="111"/>
      <c r="E242" s="118"/>
      <c r="F242" s="119"/>
      <c r="G242" s="105"/>
      <c r="H242" s="105"/>
    </row>
    <row r="243" spans="1:8" s="103" customFormat="1" x14ac:dyDescent="0.35">
      <c r="A243" s="116"/>
      <c r="B243" s="111"/>
      <c r="C243" s="117"/>
      <c r="D243" s="111"/>
      <c r="E243" s="118"/>
      <c r="F243" s="119"/>
      <c r="G243" s="105"/>
      <c r="H243" s="105"/>
    </row>
    <row r="244" spans="1:8" s="103" customFormat="1" x14ac:dyDescent="0.35">
      <c r="A244" s="116"/>
      <c r="B244" s="111"/>
      <c r="C244" s="117"/>
      <c r="D244" s="111"/>
      <c r="E244" s="118"/>
      <c r="F244" s="119"/>
      <c r="G244" s="105"/>
      <c r="H244" s="105"/>
    </row>
    <row r="245" spans="1:8" s="103" customFormat="1" x14ac:dyDescent="0.35">
      <c r="A245" s="116"/>
      <c r="B245" s="111"/>
      <c r="C245" s="117"/>
      <c r="D245" s="111"/>
      <c r="E245" s="118"/>
      <c r="F245" s="119"/>
      <c r="G245" s="105"/>
      <c r="H245" s="105"/>
    </row>
    <row r="246" spans="1:8" s="103" customFormat="1" x14ac:dyDescent="0.35">
      <c r="A246" s="116"/>
      <c r="B246" s="111"/>
      <c r="C246" s="117"/>
      <c r="D246" s="111"/>
      <c r="E246" s="118"/>
      <c r="F246" s="119"/>
      <c r="G246" s="105"/>
      <c r="H246" s="105"/>
    </row>
    <row r="247" spans="1:8" s="103" customFormat="1" x14ac:dyDescent="0.35">
      <c r="A247" s="116"/>
      <c r="B247" s="111"/>
      <c r="C247" s="117"/>
      <c r="D247" s="111"/>
      <c r="E247" s="118"/>
      <c r="F247" s="119"/>
      <c r="G247" s="105"/>
      <c r="H247" s="105"/>
    </row>
    <row r="248" spans="1:8" s="103" customFormat="1" x14ac:dyDescent="0.35">
      <c r="A248" s="116"/>
      <c r="B248" s="111"/>
      <c r="C248" s="117"/>
      <c r="D248" s="111"/>
      <c r="E248" s="118"/>
      <c r="F248" s="119"/>
      <c r="G248" s="105"/>
      <c r="H248" s="105"/>
    </row>
    <row r="249" spans="1:8" s="103" customFormat="1" x14ac:dyDescent="0.35">
      <c r="A249" s="116"/>
      <c r="B249" s="111"/>
      <c r="C249" s="117"/>
      <c r="D249" s="111"/>
      <c r="E249" s="118"/>
      <c r="F249" s="119"/>
      <c r="G249" s="105"/>
      <c r="H249" s="105"/>
    </row>
    <row r="250" spans="1:8" s="103" customFormat="1" x14ac:dyDescent="0.35">
      <c r="A250" s="116"/>
      <c r="B250" s="111"/>
      <c r="C250" s="117"/>
      <c r="D250" s="111"/>
      <c r="E250" s="118"/>
      <c r="F250" s="119"/>
      <c r="G250" s="105"/>
      <c r="H250" s="105"/>
    </row>
    <row r="251" spans="1:8" s="103" customFormat="1" x14ac:dyDescent="0.35">
      <c r="A251" s="116"/>
      <c r="B251" s="111"/>
      <c r="C251" s="117"/>
      <c r="D251" s="111"/>
      <c r="E251" s="118"/>
      <c r="F251" s="119"/>
      <c r="G251" s="105"/>
      <c r="H251" s="105"/>
    </row>
    <row r="252" spans="1:8" s="103" customFormat="1" x14ac:dyDescent="0.35">
      <c r="A252" s="116"/>
      <c r="B252" s="111"/>
      <c r="C252" s="117"/>
      <c r="D252" s="111"/>
      <c r="E252" s="118"/>
      <c r="F252" s="119"/>
      <c r="G252" s="105"/>
      <c r="H252" s="105"/>
    </row>
    <row r="253" spans="1:8" s="103" customFormat="1" x14ac:dyDescent="0.35">
      <c r="A253" s="116"/>
      <c r="B253" s="111"/>
      <c r="C253" s="117"/>
      <c r="D253" s="111"/>
      <c r="E253" s="118"/>
      <c r="F253" s="119"/>
      <c r="G253" s="105"/>
      <c r="H253" s="105"/>
    </row>
    <row r="254" spans="1:8" s="103" customFormat="1" x14ac:dyDescent="0.35">
      <c r="A254" s="116"/>
      <c r="B254" s="111"/>
      <c r="C254" s="117"/>
      <c r="D254" s="111"/>
      <c r="E254" s="118"/>
      <c r="F254" s="119"/>
      <c r="G254" s="105"/>
      <c r="H254" s="105"/>
    </row>
    <row r="255" spans="1:8" s="103" customFormat="1" x14ac:dyDescent="0.35">
      <c r="A255" s="116"/>
      <c r="B255" s="111"/>
      <c r="C255" s="117"/>
      <c r="D255" s="111"/>
      <c r="E255" s="118"/>
      <c r="F255" s="119"/>
      <c r="G255" s="105"/>
      <c r="H255" s="105"/>
    </row>
    <row r="256" spans="1:8" s="103" customFormat="1" x14ac:dyDescent="0.35">
      <c r="A256" s="116"/>
      <c r="B256" s="111"/>
      <c r="C256" s="117"/>
      <c r="D256" s="111"/>
      <c r="E256" s="118"/>
      <c r="F256" s="119"/>
      <c r="G256" s="105"/>
      <c r="H256" s="105"/>
    </row>
    <row r="257" spans="1:8" s="103" customFormat="1" x14ac:dyDescent="0.35">
      <c r="A257" s="116"/>
      <c r="B257" s="111"/>
      <c r="C257" s="117"/>
      <c r="D257" s="111"/>
      <c r="E257" s="118"/>
      <c r="F257" s="119"/>
      <c r="G257" s="105"/>
      <c r="H257" s="105"/>
    </row>
    <row r="258" spans="1:8" s="103" customFormat="1" x14ac:dyDescent="0.35">
      <c r="A258" s="116"/>
      <c r="B258" s="111"/>
      <c r="C258" s="117"/>
      <c r="D258" s="111"/>
      <c r="E258" s="118"/>
      <c r="F258" s="119"/>
      <c r="G258" s="105"/>
      <c r="H258" s="105"/>
    </row>
    <row r="259" spans="1:8" s="103" customFormat="1" x14ac:dyDescent="0.35">
      <c r="A259" s="116"/>
      <c r="B259" s="111"/>
      <c r="C259" s="117"/>
      <c r="D259" s="111"/>
      <c r="E259" s="118"/>
      <c r="F259" s="119"/>
      <c r="G259" s="105"/>
      <c r="H259" s="105"/>
    </row>
    <row r="260" spans="1:8" s="103" customFormat="1" x14ac:dyDescent="0.35">
      <c r="A260" s="116"/>
      <c r="B260" s="111"/>
      <c r="C260" s="117"/>
      <c r="D260" s="111"/>
      <c r="E260" s="118"/>
      <c r="F260" s="119"/>
      <c r="G260" s="105"/>
      <c r="H260" s="105"/>
    </row>
    <row r="261" spans="1:8" s="103" customFormat="1" x14ac:dyDescent="0.35">
      <c r="A261" s="116"/>
      <c r="B261" s="111"/>
      <c r="C261" s="117"/>
      <c r="D261" s="111"/>
      <c r="E261" s="118"/>
      <c r="F261" s="119"/>
      <c r="G261" s="105"/>
      <c r="H261" s="105"/>
    </row>
    <row r="262" spans="1:8" s="103" customFormat="1" x14ac:dyDescent="0.35">
      <c r="A262" s="116"/>
      <c r="B262" s="111"/>
      <c r="C262" s="117"/>
      <c r="D262" s="111"/>
      <c r="E262" s="118"/>
      <c r="F262" s="119"/>
      <c r="G262" s="105"/>
      <c r="H262" s="105"/>
    </row>
    <row r="263" spans="1:8" s="103" customFormat="1" x14ac:dyDescent="0.35">
      <c r="A263" s="116"/>
      <c r="B263" s="111"/>
      <c r="C263" s="117"/>
      <c r="D263" s="111"/>
      <c r="E263" s="118"/>
      <c r="F263" s="119"/>
      <c r="G263" s="105"/>
      <c r="H263" s="105"/>
    </row>
    <row r="264" spans="1:8" s="103" customFormat="1" x14ac:dyDescent="0.35">
      <c r="A264" s="116"/>
      <c r="B264" s="111"/>
      <c r="C264" s="117"/>
      <c r="D264" s="111"/>
      <c r="E264" s="118"/>
      <c r="F264" s="119"/>
      <c r="G264" s="105"/>
      <c r="H264" s="105"/>
    </row>
    <row r="265" spans="1:8" s="103" customFormat="1" x14ac:dyDescent="0.35">
      <c r="A265" s="116"/>
      <c r="B265" s="111"/>
      <c r="C265" s="117"/>
      <c r="D265" s="111"/>
      <c r="E265" s="118"/>
      <c r="F265" s="119"/>
      <c r="G265" s="105"/>
      <c r="H265" s="105"/>
    </row>
    <row r="266" spans="1:8" s="103" customFormat="1" x14ac:dyDescent="0.35">
      <c r="A266" s="116"/>
      <c r="B266" s="111"/>
      <c r="C266" s="117"/>
      <c r="D266" s="111"/>
      <c r="E266" s="118"/>
      <c r="F266" s="119"/>
      <c r="G266" s="105"/>
      <c r="H266" s="105"/>
    </row>
    <row r="267" spans="1:8" s="103" customFormat="1" x14ac:dyDescent="0.35">
      <c r="A267" s="116"/>
      <c r="B267" s="111"/>
      <c r="C267" s="117"/>
      <c r="D267" s="111"/>
      <c r="E267" s="118"/>
      <c r="F267" s="119"/>
      <c r="G267" s="105"/>
      <c r="H267" s="105"/>
    </row>
    <row r="268" spans="1:8" s="103" customFormat="1" x14ac:dyDescent="0.35">
      <c r="A268" s="116"/>
      <c r="B268" s="111"/>
      <c r="C268" s="117"/>
      <c r="D268" s="111"/>
      <c r="E268" s="118"/>
      <c r="F268" s="119"/>
      <c r="G268" s="105"/>
      <c r="H268" s="105"/>
    </row>
    <row r="269" spans="1:8" s="103" customFormat="1" x14ac:dyDescent="0.35">
      <c r="A269" s="116"/>
      <c r="B269" s="111"/>
      <c r="C269" s="117"/>
      <c r="D269" s="111"/>
      <c r="E269" s="118"/>
      <c r="F269" s="119"/>
      <c r="G269" s="105"/>
      <c r="H269" s="105"/>
    </row>
    <row r="270" spans="1:8" s="103" customFormat="1" x14ac:dyDescent="0.35">
      <c r="A270" s="116"/>
      <c r="B270" s="111"/>
      <c r="C270" s="117"/>
      <c r="D270" s="111"/>
      <c r="E270" s="118"/>
      <c r="F270" s="119"/>
      <c r="G270" s="105"/>
      <c r="H270" s="105"/>
    </row>
    <row r="271" spans="1:8" s="103" customFormat="1" x14ac:dyDescent="0.35">
      <c r="A271" s="116"/>
      <c r="B271" s="111"/>
      <c r="C271" s="117"/>
      <c r="D271" s="111"/>
      <c r="E271" s="118"/>
      <c r="F271" s="119"/>
      <c r="G271" s="105"/>
      <c r="H271" s="105"/>
    </row>
    <row r="272" spans="1:8" s="103" customFormat="1" x14ac:dyDescent="0.35">
      <c r="A272" s="116"/>
      <c r="B272" s="111"/>
      <c r="C272" s="117"/>
      <c r="D272" s="111"/>
      <c r="E272" s="118"/>
      <c r="F272" s="119"/>
      <c r="G272" s="105"/>
      <c r="H272" s="105"/>
    </row>
    <row r="273" spans="1:8" s="103" customFormat="1" x14ac:dyDescent="0.35">
      <c r="A273" s="116"/>
      <c r="B273" s="111"/>
      <c r="C273" s="117"/>
      <c r="D273" s="111"/>
      <c r="E273" s="118"/>
      <c r="F273" s="119"/>
      <c r="G273" s="105"/>
      <c r="H273" s="105"/>
    </row>
    <row r="274" spans="1:8" s="103" customFormat="1" x14ac:dyDescent="0.35">
      <c r="A274" s="116"/>
      <c r="B274" s="111"/>
      <c r="C274" s="117"/>
      <c r="D274" s="111"/>
      <c r="E274" s="118"/>
      <c r="F274" s="119"/>
      <c r="G274" s="105"/>
      <c r="H274" s="105"/>
    </row>
    <row r="275" spans="1:8" s="103" customFormat="1" x14ac:dyDescent="0.35">
      <c r="A275" s="116"/>
      <c r="B275" s="111"/>
      <c r="C275" s="117"/>
      <c r="D275" s="111"/>
      <c r="E275" s="118"/>
      <c r="F275" s="119"/>
      <c r="G275" s="105"/>
      <c r="H275" s="105"/>
    </row>
    <row r="276" spans="1:8" s="103" customFormat="1" x14ac:dyDescent="0.35">
      <c r="A276" s="116"/>
      <c r="B276" s="111"/>
      <c r="C276" s="117"/>
      <c r="D276" s="111"/>
      <c r="E276" s="118"/>
      <c r="F276" s="119"/>
      <c r="G276" s="105"/>
      <c r="H276" s="105"/>
    </row>
    <row r="277" spans="1:8" s="103" customFormat="1" x14ac:dyDescent="0.35">
      <c r="A277" s="116"/>
      <c r="B277" s="111"/>
      <c r="C277" s="117"/>
      <c r="D277" s="111"/>
      <c r="E277" s="118"/>
      <c r="F277" s="119"/>
      <c r="G277" s="105"/>
      <c r="H277" s="105"/>
    </row>
    <row r="278" spans="1:8" s="103" customFormat="1" x14ac:dyDescent="0.35">
      <c r="A278" s="116"/>
      <c r="B278" s="111"/>
      <c r="C278" s="117"/>
      <c r="D278" s="111"/>
      <c r="E278" s="118"/>
      <c r="F278" s="119"/>
      <c r="G278" s="105"/>
      <c r="H278" s="105"/>
    </row>
    <row r="279" spans="1:8" s="103" customFormat="1" x14ac:dyDescent="0.35">
      <c r="A279" s="116"/>
      <c r="B279" s="111"/>
      <c r="C279" s="117"/>
      <c r="D279" s="111"/>
      <c r="E279" s="118"/>
      <c r="F279" s="119"/>
      <c r="G279" s="105"/>
      <c r="H279" s="105"/>
    </row>
    <row r="280" spans="1:8" s="103" customFormat="1" x14ac:dyDescent="0.35">
      <c r="A280" s="116"/>
      <c r="B280" s="111"/>
      <c r="C280" s="117"/>
      <c r="D280" s="111"/>
      <c r="E280" s="118"/>
      <c r="F280" s="119"/>
      <c r="G280" s="105"/>
      <c r="H280" s="105"/>
    </row>
    <row r="281" spans="1:8" s="103" customFormat="1" x14ac:dyDescent="0.35">
      <c r="A281" s="116"/>
      <c r="B281" s="111"/>
      <c r="C281" s="117"/>
      <c r="D281" s="111"/>
      <c r="E281" s="118"/>
      <c r="F281" s="119"/>
      <c r="G281" s="105"/>
      <c r="H281" s="105"/>
    </row>
    <row r="282" spans="1:8" s="103" customFormat="1" x14ac:dyDescent="0.35">
      <c r="A282" s="116"/>
      <c r="B282" s="111"/>
      <c r="C282" s="117"/>
      <c r="D282" s="111"/>
      <c r="E282" s="118"/>
      <c r="F282" s="119"/>
      <c r="G282" s="105"/>
      <c r="H282" s="105"/>
    </row>
    <row r="283" spans="1:8" s="103" customFormat="1" x14ac:dyDescent="0.35">
      <c r="A283" s="116"/>
      <c r="B283" s="111"/>
      <c r="C283" s="117"/>
      <c r="D283" s="111"/>
      <c r="E283" s="118"/>
      <c r="F283" s="119"/>
      <c r="G283" s="105"/>
      <c r="H283" s="105"/>
    </row>
    <row r="284" spans="1:8" s="103" customFormat="1" x14ac:dyDescent="0.35">
      <c r="A284" s="116"/>
      <c r="B284" s="111"/>
      <c r="C284" s="117"/>
      <c r="D284" s="111"/>
      <c r="E284" s="118"/>
      <c r="F284" s="119"/>
      <c r="G284" s="105"/>
      <c r="H284" s="105"/>
    </row>
    <row r="285" spans="1:8" s="103" customFormat="1" x14ac:dyDescent="0.35">
      <c r="A285" s="116"/>
      <c r="B285" s="111"/>
      <c r="C285" s="117"/>
      <c r="D285" s="111"/>
      <c r="E285" s="118"/>
      <c r="F285" s="119"/>
      <c r="G285" s="105"/>
      <c r="H285" s="105"/>
    </row>
    <row r="286" spans="1:8" s="103" customFormat="1" x14ac:dyDescent="0.35">
      <c r="A286" s="116"/>
      <c r="B286" s="111"/>
      <c r="C286" s="117"/>
      <c r="D286" s="111"/>
      <c r="E286" s="118"/>
      <c r="F286" s="119"/>
      <c r="G286" s="105"/>
      <c r="H286" s="105"/>
    </row>
    <row r="287" spans="1:8" s="103" customFormat="1" x14ac:dyDescent="0.35">
      <c r="A287" s="116"/>
      <c r="B287" s="111"/>
      <c r="C287" s="117"/>
      <c r="D287" s="111"/>
      <c r="E287" s="118"/>
      <c r="F287" s="119"/>
      <c r="G287" s="105"/>
      <c r="H287" s="105"/>
    </row>
    <row r="288" spans="1:8" s="103" customFormat="1" x14ac:dyDescent="0.35">
      <c r="A288" s="116"/>
      <c r="B288" s="111"/>
      <c r="C288" s="117"/>
      <c r="D288" s="111"/>
      <c r="E288" s="118"/>
      <c r="F288" s="119"/>
      <c r="G288" s="105"/>
      <c r="H288" s="105"/>
    </row>
    <row r="289" spans="1:8" s="103" customFormat="1" x14ac:dyDescent="0.35">
      <c r="A289" s="116"/>
      <c r="B289" s="111"/>
      <c r="C289" s="117"/>
      <c r="D289" s="111"/>
      <c r="E289" s="118"/>
      <c r="F289" s="119"/>
      <c r="G289" s="105"/>
      <c r="H289" s="105"/>
    </row>
    <row r="290" spans="1:8" s="103" customFormat="1" x14ac:dyDescent="0.35">
      <c r="A290" s="116"/>
      <c r="B290" s="111"/>
      <c r="C290" s="117"/>
      <c r="D290" s="111"/>
      <c r="E290" s="118"/>
      <c r="F290" s="119"/>
      <c r="G290" s="105"/>
      <c r="H290" s="105"/>
    </row>
    <row r="291" spans="1:8" s="103" customFormat="1" x14ac:dyDescent="0.35">
      <c r="A291" s="116"/>
      <c r="B291" s="111"/>
      <c r="C291" s="117"/>
      <c r="D291" s="111"/>
      <c r="E291" s="118"/>
      <c r="F291" s="119"/>
      <c r="G291" s="105"/>
      <c r="H291" s="105"/>
    </row>
    <row r="292" spans="1:8" s="103" customFormat="1" x14ac:dyDescent="0.35">
      <c r="A292" s="116"/>
      <c r="B292" s="111"/>
      <c r="C292" s="117"/>
      <c r="D292" s="111"/>
      <c r="E292" s="118"/>
      <c r="F292" s="119"/>
      <c r="G292" s="105"/>
      <c r="H292" s="105"/>
    </row>
    <row r="293" spans="1:8" s="103" customFormat="1" x14ac:dyDescent="0.35">
      <c r="A293" s="116"/>
      <c r="B293" s="111"/>
      <c r="C293" s="117"/>
      <c r="D293" s="111"/>
      <c r="E293" s="118"/>
      <c r="F293" s="119"/>
      <c r="G293" s="105"/>
      <c r="H293" s="105"/>
    </row>
    <row r="294" spans="1:8" s="103" customFormat="1" x14ac:dyDescent="0.35">
      <c r="A294" s="116"/>
      <c r="B294" s="111"/>
      <c r="C294" s="117"/>
      <c r="D294" s="111"/>
      <c r="E294" s="118"/>
      <c r="F294" s="119"/>
      <c r="G294" s="105"/>
      <c r="H294" s="105"/>
    </row>
    <row r="295" spans="1:8" s="103" customFormat="1" x14ac:dyDescent="0.35">
      <c r="A295" s="116"/>
      <c r="B295" s="111"/>
      <c r="C295" s="117"/>
      <c r="D295" s="111"/>
      <c r="E295" s="118"/>
      <c r="F295" s="119"/>
      <c r="G295" s="105"/>
      <c r="H295" s="105"/>
    </row>
    <row r="296" spans="1:8" s="103" customFormat="1" x14ac:dyDescent="0.35">
      <c r="A296" s="116"/>
      <c r="B296" s="111"/>
      <c r="C296" s="117"/>
      <c r="D296" s="111"/>
      <c r="E296" s="118"/>
      <c r="F296" s="119"/>
      <c r="G296" s="105"/>
      <c r="H296" s="105"/>
    </row>
    <row r="297" spans="1:8" s="103" customFormat="1" x14ac:dyDescent="0.35">
      <c r="A297" s="116"/>
      <c r="B297" s="111"/>
      <c r="C297" s="117"/>
      <c r="D297" s="111"/>
      <c r="E297" s="118"/>
      <c r="F297" s="119"/>
      <c r="G297" s="105"/>
      <c r="H297" s="105"/>
    </row>
    <row r="298" spans="1:8" s="103" customFormat="1" x14ac:dyDescent="0.35">
      <c r="A298" s="116"/>
      <c r="B298" s="111"/>
      <c r="C298" s="117"/>
      <c r="D298" s="111"/>
      <c r="E298" s="118"/>
      <c r="F298" s="119"/>
      <c r="G298" s="105"/>
      <c r="H298" s="105"/>
    </row>
    <row r="299" spans="1:8" s="103" customFormat="1" x14ac:dyDescent="0.35">
      <c r="A299" s="116"/>
      <c r="B299" s="111"/>
      <c r="C299" s="117"/>
      <c r="D299" s="111"/>
      <c r="E299" s="118"/>
      <c r="F299" s="119"/>
      <c r="G299" s="105"/>
      <c r="H299" s="105"/>
    </row>
    <row r="300" spans="1:8" s="103" customFormat="1" x14ac:dyDescent="0.35">
      <c r="A300" s="116"/>
      <c r="B300" s="111"/>
      <c r="C300" s="117"/>
      <c r="D300" s="111"/>
      <c r="E300" s="118"/>
      <c r="F300" s="119"/>
      <c r="G300" s="105"/>
      <c r="H300" s="105"/>
    </row>
    <row r="301" spans="1:8" s="103" customFormat="1" x14ac:dyDescent="0.35">
      <c r="A301" s="116"/>
      <c r="B301" s="111"/>
      <c r="C301" s="117"/>
      <c r="D301" s="111"/>
      <c r="E301" s="118"/>
      <c r="F301" s="119"/>
      <c r="G301" s="105"/>
      <c r="H301" s="105"/>
    </row>
    <row r="302" spans="1:8" s="103" customFormat="1" x14ac:dyDescent="0.35">
      <c r="A302" s="116"/>
      <c r="B302" s="111"/>
      <c r="C302" s="117"/>
      <c r="D302" s="111"/>
      <c r="E302" s="118"/>
      <c r="F302" s="119"/>
      <c r="G302" s="105"/>
      <c r="H302" s="105"/>
    </row>
    <row r="303" spans="1:8" s="103" customFormat="1" x14ac:dyDescent="0.35">
      <c r="A303" s="116"/>
      <c r="B303" s="111"/>
      <c r="C303" s="117"/>
      <c r="D303" s="111"/>
      <c r="E303" s="118"/>
      <c r="F303" s="119"/>
      <c r="G303" s="105"/>
      <c r="H303" s="105"/>
    </row>
    <row r="304" spans="1:8" s="103" customFormat="1" x14ac:dyDescent="0.35">
      <c r="A304" s="116"/>
      <c r="B304" s="111"/>
      <c r="C304" s="117"/>
      <c r="D304" s="111"/>
      <c r="E304" s="118"/>
      <c r="F304" s="119"/>
      <c r="G304" s="105"/>
      <c r="H304" s="105"/>
    </row>
    <row r="305" spans="1:8" s="103" customFormat="1" x14ac:dyDescent="0.35">
      <c r="A305" s="116"/>
      <c r="B305" s="111"/>
      <c r="C305" s="117"/>
      <c r="D305" s="111"/>
      <c r="E305" s="118"/>
      <c r="F305" s="119"/>
      <c r="G305" s="105"/>
      <c r="H305" s="105"/>
    </row>
    <row r="306" spans="1:8" s="103" customFormat="1" x14ac:dyDescent="0.35">
      <c r="A306" s="116"/>
      <c r="B306" s="111"/>
      <c r="C306" s="117"/>
      <c r="D306" s="111"/>
      <c r="E306" s="118"/>
      <c r="F306" s="119"/>
      <c r="G306" s="105"/>
      <c r="H306" s="105"/>
    </row>
    <row r="307" spans="1:8" s="103" customFormat="1" x14ac:dyDescent="0.35">
      <c r="A307" s="116"/>
      <c r="B307" s="111"/>
      <c r="C307" s="117"/>
      <c r="D307" s="111"/>
      <c r="E307" s="118"/>
      <c r="F307" s="119"/>
      <c r="G307" s="105"/>
      <c r="H307" s="105"/>
    </row>
    <row r="308" spans="1:8" s="103" customFormat="1" x14ac:dyDescent="0.35">
      <c r="A308" s="116"/>
      <c r="B308" s="111"/>
      <c r="C308" s="117"/>
      <c r="D308" s="111"/>
      <c r="E308" s="118"/>
      <c r="F308" s="119"/>
      <c r="G308" s="105"/>
      <c r="H308" s="105"/>
    </row>
    <row r="309" spans="1:8" s="103" customFormat="1" x14ac:dyDescent="0.35">
      <c r="A309" s="116"/>
      <c r="B309" s="111"/>
      <c r="C309" s="117"/>
      <c r="D309" s="111"/>
      <c r="E309" s="118"/>
      <c r="F309" s="119"/>
      <c r="G309" s="105"/>
      <c r="H309" s="105"/>
    </row>
    <row r="310" spans="1:8" s="103" customFormat="1" x14ac:dyDescent="0.35">
      <c r="A310" s="116"/>
      <c r="B310" s="111"/>
      <c r="C310" s="117"/>
      <c r="D310" s="111"/>
      <c r="E310" s="118"/>
      <c r="F310" s="119"/>
      <c r="G310" s="105"/>
      <c r="H310" s="105"/>
    </row>
    <row r="311" spans="1:8" s="103" customFormat="1" x14ac:dyDescent="0.35">
      <c r="A311" s="116"/>
      <c r="B311" s="111"/>
      <c r="C311" s="117"/>
      <c r="D311" s="111"/>
      <c r="E311" s="118"/>
      <c r="F311" s="119"/>
      <c r="G311" s="105"/>
      <c r="H311" s="105"/>
    </row>
    <row r="312" spans="1:8" s="103" customFormat="1" x14ac:dyDescent="0.35">
      <c r="A312" s="116"/>
      <c r="B312" s="111"/>
      <c r="C312" s="117"/>
      <c r="D312" s="111"/>
      <c r="E312" s="118"/>
      <c r="F312" s="119"/>
      <c r="G312" s="105"/>
      <c r="H312" s="105"/>
    </row>
    <row r="313" spans="1:8" s="103" customFormat="1" x14ac:dyDescent="0.35">
      <c r="A313" s="116"/>
      <c r="B313" s="111"/>
      <c r="C313" s="117"/>
      <c r="D313" s="111"/>
      <c r="E313" s="118"/>
      <c r="F313" s="119"/>
      <c r="G313" s="105"/>
      <c r="H313" s="105"/>
    </row>
    <row r="314" spans="1:8" s="103" customFormat="1" x14ac:dyDescent="0.35">
      <c r="A314" s="116"/>
      <c r="B314" s="111"/>
      <c r="C314" s="117"/>
      <c r="D314" s="111"/>
      <c r="E314" s="118"/>
      <c r="F314" s="119"/>
      <c r="G314" s="105"/>
      <c r="H314" s="105"/>
    </row>
    <row r="315" spans="1:8" s="103" customFormat="1" x14ac:dyDescent="0.35">
      <c r="A315" s="116"/>
      <c r="B315" s="111"/>
      <c r="C315" s="117"/>
      <c r="D315" s="111"/>
      <c r="E315" s="118"/>
      <c r="F315" s="119"/>
      <c r="G315" s="105"/>
      <c r="H315" s="105"/>
    </row>
    <row r="316" spans="1:8" s="103" customFormat="1" x14ac:dyDescent="0.35">
      <c r="A316" s="116"/>
      <c r="B316" s="111"/>
      <c r="C316" s="117"/>
      <c r="D316" s="111"/>
      <c r="E316" s="118"/>
      <c r="F316" s="119"/>
      <c r="G316" s="105"/>
      <c r="H316" s="105"/>
    </row>
    <row r="317" spans="1:8" s="103" customFormat="1" x14ac:dyDescent="0.35">
      <c r="A317" s="116"/>
      <c r="B317" s="111"/>
      <c r="C317" s="117"/>
      <c r="D317" s="111"/>
      <c r="E317" s="118"/>
      <c r="F317" s="119"/>
      <c r="G317" s="105"/>
      <c r="H317" s="105"/>
    </row>
    <row r="318" spans="1:8" s="103" customFormat="1" x14ac:dyDescent="0.35">
      <c r="A318" s="116"/>
      <c r="B318" s="111"/>
      <c r="C318" s="117"/>
      <c r="D318" s="111"/>
      <c r="E318" s="118"/>
      <c r="F318" s="119"/>
      <c r="G318" s="105"/>
      <c r="H318" s="105"/>
    </row>
    <row r="319" spans="1:8" s="103" customFormat="1" x14ac:dyDescent="0.35">
      <c r="A319" s="116"/>
      <c r="B319" s="111"/>
      <c r="C319" s="117"/>
      <c r="D319" s="111"/>
      <c r="E319" s="118"/>
      <c r="F319" s="119"/>
      <c r="G319" s="105"/>
      <c r="H319" s="105"/>
    </row>
    <row r="320" spans="1:8" s="103" customFormat="1" x14ac:dyDescent="0.35">
      <c r="A320" s="116"/>
      <c r="B320" s="111"/>
      <c r="C320" s="117"/>
      <c r="D320" s="111"/>
      <c r="E320" s="118"/>
      <c r="F320" s="119"/>
      <c r="G320" s="105"/>
      <c r="H320" s="105"/>
    </row>
    <row r="321" spans="1:8" s="103" customFormat="1" x14ac:dyDescent="0.35">
      <c r="A321" s="116"/>
      <c r="B321" s="111"/>
      <c r="C321" s="117"/>
      <c r="D321" s="111"/>
      <c r="E321" s="118"/>
      <c r="F321" s="119"/>
      <c r="G321" s="105"/>
      <c r="H321" s="105"/>
    </row>
    <row r="322" spans="1:8" s="103" customFormat="1" x14ac:dyDescent="0.35">
      <c r="A322" s="116"/>
      <c r="B322" s="111"/>
      <c r="C322" s="117"/>
      <c r="D322" s="111"/>
      <c r="E322" s="118"/>
      <c r="F322" s="119"/>
      <c r="G322" s="105"/>
      <c r="H322" s="105"/>
    </row>
    <row r="323" spans="1:8" s="103" customFormat="1" x14ac:dyDescent="0.35">
      <c r="A323" s="116"/>
      <c r="B323" s="111"/>
      <c r="C323" s="117"/>
      <c r="D323" s="111"/>
      <c r="E323" s="118"/>
      <c r="F323" s="119"/>
      <c r="G323" s="105"/>
      <c r="H323" s="105"/>
    </row>
    <row r="324" spans="1:8" s="103" customFormat="1" x14ac:dyDescent="0.35">
      <c r="A324" s="116"/>
      <c r="B324" s="111"/>
      <c r="C324" s="117"/>
      <c r="D324" s="111"/>
      <c r="E324" s="118"/>
      <c r="F324" s="119"/>
      <c r="G324" s="105"/>
      <c r="H324" s="105"/>
    </row>
    <row r="325" spans="1:8" s="103" customFormat="1" x14ac:dyDescent="0.35">
      <c r="A325" s="116"/>
      <c r="B325" s="111"/>
      <c r="C325" s="117"/>
      <c r="D325" s="111"/>
      <c r="E325" s="118"/>
      <c r="F325" s="119"/>
      <c r="G325" s="105"/>
      <c r="H325" s="105"/>
    </row>
    <row r="326" spans="1:8" s="103" customFormat="1" x14ac:dyDescent="0.35">
      <c r="A326" s="116"/>
      <c r="B326" s="111"/>
      <c r="C326" s="117"/>
      <c r="D326" s="111"/>
      <c r="E326" s="118"/>
      <c r="F326" s="119"/>
      <c r="G326" s="105"/>
      <c r="H326" s="105"/>
    </row>
    <row r="327" spans="1:8" s="103" customFormat="1" x14ac:dyDescent="0.35">
      <c r="A327" s="116"/>
      <c r="B327" s="111"/>
      <c r="C327" s="117"/>
      <c r="D327" s="111"/>
      <c r="E327" s="118"/>
      <c r="F327" s="119"/>
      <c r="G327" s="105"/>
      <c r="H327" s="105"/>
    </row>
    <row r="328" spans="1:8" s="103" customFormat="1" x14ac:dyDescent="0.35">
      <c r="A328" s="116"/>
      <c r="B328" s="111"/>
      <c r="C328" s="117"/>
      <c r="D328" s="111"/>
      <c r="E328" s="118"/>
      <c r="F328" s="119"/>
      <c r="G328" s="105"/>
      <c r="H328" s="105"/>
    </row>
    <row r="329" spans="1:8" s="103" customFormat="1" x14ac:dyDescent="0.35">
      <c r="A329" s="116"/>
      <c r="B329" s="111"/>
      <c r="C329" s="117"/>
      <c r="D329" s="111"/>
      <c r="E329" s="118"/>
      <c r="F329" s="119"/>
      <c r="G329" s="105"/>
      <c r="H329" s="105"/>
    </row>
    <row r="330" spans="1:8" s="103" customFormat="1" x14ac:dyDescent="0.35">
      <c r="A330" s="116"/>
      <c r="B330" s="111"/>
      <c r="C330" s="117"/>
      <c r="D330" s="111"/>
      <c r="E330" s="118"/>
      <c r="F330" s="119"/>
      <c r="G330" s="105"/>
      <c r="H330" s="105"/>
    </row>
    <row r="331" spans="1:8" s="103" customFormat="1" x14ac:dyDescent="0.35">
      <c r="A331" s="116"/>
      <c r="B331" s="111"/>
      <c r="C331" s="117"/>
      <c r="D331" s="111"/>
      <c r="E331" s="118"/>
      <c r="F331" s="119"/>
      <c r="G331" s="105"/>
      <c r="H331" s="105"/>
    </row>
    <row r="332" spans="1:8" s="103" customFormat="1" x14ac:dyDescent="0.35">
      <c r="A332" s="116"/>
      <c r="B332" s="111"/>
      <c r="C332" s="117"/>
      <c r="D332" s="111"/>
      <c r="E332" s="118"/>
      <c r="F332" s="119"/>
      <c r="G332" s="105"/>
      <c r="H332" s="105"/>
    </row>
    <row r="333" spans="1:8" s="103" customFormat="1" x14ac:dyDescent="0.35">
      <c r="A333" s="116"/>
      <c r="B333" s="111"/>
      <c r="C333" s="117"/>
      <c r="D333" s="111"/>
      <c r="E333" s="118"/>
      <c r="F333" s="119"/>
      <c r="G333" s="105"/>
      <c r="H333" s="105"/>
    </row>
    <row r="334" spans="1:8" s="103" customFormat="1" x14ac:dyDescent="0.35">
      <c r="A334" s="116"/>
      <c r="B334" s="111"/>
      <c r="C334" s="117"/>
      <c r="D334" s="111"/>
      <c r="E334" s="118"/>
      <c r="F334" s="119"/>
      <c r="G334" s="105"/>
      <c r="H334" s="105"/>
    </row>
    <row r="335" spans="1:8" s="103" customFormat="1" x14ac:dyDescent="0.35">
      <c r="A335" s="116"/>
      <c r="B335" s="111"/>
      <c r="C335" s="117"/>
      <c r="D335" s="111"/>
      <c r="E335" s="118"/>
      <c r="F335" s="119"/>
      <c r="G335" s="105"/>
      <c r="H335" s="105"/>
    </row>
    <row r="336" spans="1:8" s="103" customFormat="1" x14ac:dyDescent="0.35">
      <c r="A336" s="116"/>
      <c r="B336" s="111"/>
      <c r="C336" s="117"/>
      <c r="D336" s="111"/>
      <c r="E336" s="118"/>
      <c r="F336" s="119"/>
      <c r="G336" s="105"/>
      <c r="H336" s="105"/>
    </row>
    <row r="337" spans="1:8" s="103" customFormat="1" x14ac:dyDescent="0.35">
      <c r="A337" s="116"/>
      <c r="B337" s="111"/>
      <c r="C337" s="117"/>
      <c r="D337" s="111"/>
      <c r="E337" s="118"/>
      <c r="F337" s="119"/>
      <c r="G337" s="105"/>
      <c r="H337" s="105"/>
    </row>
    <row r="338" spans="1:8" s="103" customFormat="1" x14ac:dyDescent="0.35">
      <c r="A338" s="116"/>
      <c r="B338" s="111"/>
      <c r="C338" s="117"/>
      <c r="D338" s="111"/>
      <c r="E338" s="118"/>
      <c r="F338" s="119"/>
      <c r="G338" s="105"/>
      <c r="H338" s="105"/>
    </row>
    <row r="339" spans="1:8" s="103" customFormat="1" x14ac:dyDescent="0.35">
      <c r="A339" s="116"/>
      <c r="B339" s="111"/>
      <c r="C339" s="117"/>
      <c r="D339" s="111"/>
      <c r="E339" s="118"/>
      <c r="F339" s="119"/>
      <c r="G339" s="105"/>
      <c r="H339" s="105"/>
    </row>
    <row r="340" spans="1:8" s="103" customFormat="1" x14ac:dyDescent="0.35">
      <c r="A340" s="116"/>
      <c r="B340" s="111"/>
      <c r="C340" s="117"/>
      <c r="D340" s="111"/>
      <c r="E340" s="118"/>
      <c r="F340" s="119"/>
      <c r="G340" s="105"/>
      <c r="H340" s="105"/>
    </row>
    <row r="341" spans="1:8" s="103" customFormat="1" x14ac:dyDescent="0.35">
      <c r="A341" s="116"/>
      <c r="B341" s="111"/>
      <c r="C341" s="117"/>
      <c r="D341" s="111"/>
      <c r="E341" s="118"/>
      <c r="F341" s="119"/>
      <c r="G341" s="105"/>
      <c r="H341" s="105"/>
    </row>
    <row r="342" spans="1:8" s="103" customFormat="1" x14ac:dyDescent="0.35">
      <c r="A342" s="116"/>
      <c r="B342" s="111"/>
      <c r="C342" s="117"/>
      <c r="D342" s="111"/>
      <c r="E342" s="118"/>
      <c r="F342" s="119"/>
      <c r="G342" s="105"/>
      <c r="H342" s="105"/>
    </row>
    <row r="343" spans="1:8" s="103" customFormat="1" x14ac:dyDescent="0.35">
      <c r="A343" s="116"/>
      <c r="B343" s="111"/>
      <c r="C343" s="117"/>
      <c r="D343" s="111"/>
      <c r="E343" s="118"/>
      <c r="F343" s="119"/>
      <c r="G343" s="105"/>
      <c r="H343" s="105"/>
    </row>
    <row r="344" spans="1:8" s="103" customFormat="1" x14ac:dyDescent="0.35">
      <c r="A344" s="116"/>
      <c r="B344" s="111"/>
      <c r="C344" s="117"/>
      <c r="D344" s="111"/>
      <c r="E344" s="118"/>
      <c r="F344" s="119"/>
      <c r="G344" s="105"/>
      <c r="H344" s="105"/>
    </row>
    <row r="345" spans="1:8" s="103" customFormat="1" x14ac:dyDescent="0.35">
      <c r="A345" s="116"/>
      <c r="B345" s="111"/>
      <c r="C345" s="117"/>
      <c r="D345" s="111"/>
      <c r="E345" s="118"/>
      <c r="F345" s="119"/>
      <c r="G345" s="105"/>
      <c r="H345" s="105"/>
    </row>
    <row r="346" spans="1:8" s="103" customFormat="1" x14ac:dyDescent="0.35">
      <c r="A346" s="116"/>
      <c r="B346" s="111"/>
      <c r="C346" s="117"/>
      <c r="D346" s="111"/>
      <c r="E346" s="118"/>
      <c r="F346" s="119"/>
      <c r="G346" s="105"/>
      <c r="H346" s="105"/>
    </row>
    <row r="347" spans="1:8" s="103" customFormat="1" x14ac:dyDescent="0.35">
      <c r="A347" s="116"/>
      <c r="B347" s="111"/>
      <c r="C347" s="117"/>
      <c r="D347" s="111"/>
      <c r="E347" s="118"/>
      <c r="F347" s="119"/>
      <c r="G347" s="105"/>
      <c r="H347" s="105"/>
    </row>
    <row r="348" spans="1:8" s="103" customFormat="1" x14ac:dyDescent="0.35">
      <c r="A348" s="116"/>
      <c r="B348" s="111"/>
      <c r="C348" s="117"/>
      <c r="D348" s="111"/>
      <c r="E348" s="118"/>
      <c r="F348" s="119"/>
      <c r="G348" s="105"/>
      <c r="H348" s="105"/>
    </row>
    <row r="349" spans="1:8" s="103" customFormat="1" x14ac:dyDescent="0.35">
      <c r="A349" s="116"/>
      <c r="B349" s="111"/>
      <c r="C349" s="117"/>
      <c r="D349" s="111"/>
      <c r="E349" s="118"/>
      <c r="F349" s="119"/>
      <c r="G349" s="105"/>
      <c r="H349" s="105"/>
    </row>
    <row r="350" spans="1:8" s="103" customFormat="1" x14ac:dyDescent="0.35">
      <c r="A350" s="116"/>
      <c r="B350" s="111"/>
      <c r="C350" s="117"/>
      <c r="D350" s="111"/>
      <c r="E350" s="118"/>
      <c r="F350" s="119"/>
      <c r="G350" s="105"/>
      <c r="H350" s="105"/>
    </row>
    <row r="351" spans="1:8" s="103" customFormat="1" x14ac:dyDescent="0.35">
      <c r="A351" s="116"/>
      <c r="B351" s="111"/>
      <c r="C351" s="117"/>
      <c r="D351" s="111"/>
      <c r="E351" s="118"/>
      <c r="F351" s="119"/>
      <c r="G351" s="105"/>
      <c r="H351" s="105"/>
    </row>
    <row r="352" spans="1:8" s="103" customFormat="1" x14ac:dyDescent="0.35">
      <c r="A352" s="116"/>
      <c r="B352" s="111"/>
      <c r="C352" s="117"/>
      <c r="D352" s="111"/>
      <c r="E352" s="118"/>
      <c r="F352" s="119"/>
      <c r="G352" s="105"/>
      <c r="H352" s="105"/>
    </row>
    <row r="353" spans="1:8" s="103" customFormat="1" x14ac:dyDescent="0.35">
      <c r="A353" s="116"/>
      <c r="B353" s="111"/>
      <c r="C353" s="117"/>
      <c r="D353" s="111"/>
      <c r="E353" s="118"/>
      <c r="F353" s="119"/>
      <c r="G353" s="105"/>
      <c r="H353" s="105"/>
    </row>
    <row r="354" spans="1:8" s="103" customFormat="1" x14ac:dyDescent="0.35">
      <c r="A354" s="116"/>
      <c r="B354" s="111"/>
      <c r="C354" s="117"/>
      <c r="D354" s="111"/>
      <c r="E354" s="118"/>
      <c r="F354" s="119"/>
      <c r="G354" s="105"/>
      <c r="H354" s="105"/>
    </row>
    <row r="355" spans="1:8" s="103" customFormat="1" x14ac:dyDescent="0.35">
      <c r="A355" s="116"/>
      <c r="B355" s="111"/>
      <c r="C355" s="117"/>
      <c r="D355" s="111"/>
      <c r="E355" s="118"/>
      <c r="F355" s="119"/>
      <c r="G355" s="105"/>
      <c r="H355" s="105"/>
    </row>
    <row r="356" spans="1:8" s="103" customFormat="1" x14ac:dyDescent="0.35">
      <c r="A356" s="116"/>
      <c r="B356" s="111"/>
      <c r="C356" s="117"/>
      <c r="D356" s="111"/>
      <c r="E356" s="118"/>
      <c r="F356" s="119"/>
      <c r="G356" s="105"/>
      <c r="H356" s="105"/>
    </row>
    <row r="357" spans="1:8" s="103" customFormat="1" x14ac:dyDescent="0.35">
      <c r="A357" s="116"/>
      <c r="B357" s="111"/>
      <c r="C357" s="117"/>
      <c r="D357" s="111"/>
      <c r="E357" s="118"/>
      <c r="F357" s="119"/>
      <c r="G357" s="105"/>
      <c r="H357" s="105"/>
    </row>
    <row r="358" spans="1:8" s="103" customFormat="1" x14ac:dyDescent="0.35">
      <c r="A358" s="116"/>
      <c r="B358" s="111"/>
      <c r="C358" s="117"/>
      <c r="D358" s="111"/>
      <c r="E358" s="118"/>
      <c r="F358" s="119"/>
      <c r="G358" s="105"/>
      <c r="H358" s="105"/>
    </row>
    <row r="359" spans="1:8" s="103" customFormat="1" x14ac:dyDescent="0.35">
      <c r="A359" s="116"/>
      <c r="B359" s="111"/>
      <c r="C359" s="117"/>
      <c r="D359" s="111"/>
      <c r="E359" s="118"/>
      <c r="F359" s="119"/>
      <c r="G359" s="105"/>
      <c r="H359" s="105"/>
    </row>
    <row r="360" spans="1:8" s="103" customFormat="1" x14ac:dyDescent="0.35">
      <c r="A360" s="116"/>
      <c r="B360" s="111"/>
      <c r="C360" s="117"/>
      <c r="D360" s="111"/>
      <c r="E360" s="118"/>
      <c r="F360" s="119"/>
      <c r="G360" s="105"/>
      <c r="H360" s="105"/>
    </row>
    <row r="361" spans="1:8" s="103" customFormat="1" x14ac:dyDescent="0.35">
      <c r="A361" s="116"/>
      <c r="B361" s="111"/>
      <c r="C361" s="117"/>
      <c r="D361" s="111"/>
      <c r="E361" s="118"/>
      <c r="F361" s="119"/>
      <c r="G361" s="105"/>
      <c r="H361" s="105"/>
    </row>
    <row r="362" spans="1:8" s="103" customFormat="1" x14ac:dyDescent="0.35">
      <c r="A362" s="116"/>
      <c r="B362" s="111"/>
      <c r="C362" s="117"/>
      <c r="D362" s="111"/>
      <c r="E362" s="118"/>
      <c r="F362" s="119"/>
      <c r="G362" s="105"/>
      <c r="H362" s="105"/>
    </row>
    <row r="363" spans="1:8" s="103" customFormat="1" x14ac:dyDescent="0.35">
      <c r="A363" s="116"/>
      <c r="B363" s="111"/>
      <c r="C363" s="117"/>
      <c r="D363" s="111"/>
      <c r="E363" s="118"/>
      <c r="F363" s="119"/>
      <c r="G363" s="105"/>
      <c r="H363" s="105"/>
    </row>
    <row r="364" spans="1:8" s="103" customFormat="1" x14ac:dyDescent="0.35">
      <c r="A364" s="116"/>
      <c r="B364" s="111"/>
      <c r="C364" s="117"/>
      <c r="D364" s="111"/>
      <c r="E364" s="118"/>
      <c r="F364" s="119"/>
      <c r="G364" s="105"/>
      <c r="H364" s="105"/>
    </row>
    <row r="365" spans="1:8" s="103" customFormat="1" x14ac:dyDescent="0.35">
      <c r="A365" s="116"/>
      <c r="B365" s="111"/>
      <c r="C365" s="117"/>
      <c r="D365" s="111"/>
      <c r="E365" s="118"/>
      <c r="F365" s="119"/>
      <c r="G365" s="105"/>
      <c r="H365" s="105"/>
    </row>
    <row r="366" spans="1:8" s="103" customFormat="1" x14ac:dyDescent="0.35">
      <c r="A366" s="116"/>
      <c r="B366" s="111"/>
      <c r="C366" s="117"/>
      <c r="D366" s="111"/>
      <c r="E366" s="118"/>
      <c r="F366" s="119"/>
      <c r="G366" s="105"/>
      <c r="H366" s="105"/>
    </row>
    <row r="367" spans="1:8" s="103" customFormat="1" x14ac:dyDescent="0.35">
      <c r="A367" s="116"/>
      <c r="B367" s="111"/>
      <c r="C367" s="117"/>
      <c r="D367" s="111"/>
      <c r="E367" s="118"/>
      <c r="F367" s="119"/>
      <c r="G367" s="105"/>
      <c r="H367" s="105"/>
    </row>
    <row r="368" spans="1:8" s="103" customFormat="1" x14ac:dyDescent="0.35">
      <c r="A368" s="116"/>
      <c r="B368" s="111"/>
      <c r="C368" s="117"/>
      <c r="D368" s="111"/>
      <c r="E368" s="118"/>
      <c r="F368" s="119"/>
      <c r="G368" s="105"/>
      <c r="H368" s="105"/>
    </row>
    <row r="369" spans="1:8" s="103" customFormat="1" x14ac:dyDescent="0.35">
      <c r="A369" s="116"/>
      <c r="B369" s="111"/>
      <c r="C369" s="117"/>
      <c r="D369" s="111"/>
      <c r="E369" s="118"/>
      <c r="F369" s="119"/>
      <c r="G369" s="105"/>
      <c r="H369" s="105"/>
    </row>
    <row r="370" spans="1:8" s="103" customFormat="1" x14ac:dyDescent="0.35">
      <c r="A370" s="116"/>
      <c r="B370" s="111"/>
      <c r="C370" s="117"/>
      <c r="D370" s="111"/>
      <c r="E370" s="118"/>
      <c r="F370" s="119"/>
      <c r="G370" s="105"/>
      <c r="H370" s="105"/>
    </row>
    <row r="371" spans="1:8" s="103" customFormat="1" x14ac:dyDescent="0.35">
      <c r="A371" s="116"/>
      <c r="B371" s="111"/>
      <c r="C371" s="117"/>
      <c r="D371" s="111"/>
      <c r="E371" s="118"/>
      <c r="F371" s="119"/>
      <c r="G371" s="105"/>
      <c r="H371" s="105"/>
    </row>
    <row r="372" spans="1:8" s="103" customFormat="1" x14ac:dyDescent="0.35">
      <c r="A372" s="116"/>
      <c r="B372" s="111"/>
      <c r="C372" s="117"/>
      <c r="D372" s="111"/>
      <c r="E372" s="118"/>
      <c r="F372" s="119"/>
      <c r="G372" s="105"/>
      <c r="H372" s="105"/>
    </row>
    <row r="373" spans="1:8" s="103" customFormat="1" x14ac:dyDescent="0.35">
      <c r="A373" s="116"/>
      <c r="B373" s="111"/>
      <c r="C373" s="117"/>
      <c r="D373" s="111"/>
      <c r="E373" s="118"/>
      <c r="F373" s="119"/>
      <c r="G373" s="105"/>
      <c r="H373" s="105"/>
    </row>
    <row r="374" spans="1:8" s="103" customFormat="1" x14ac:dyDescent="0.35">
      <c r="A374" s="116"/>
      <c r="B374" s="111"/>
      <c r="C374" s="117"/>
      <c r="D374" s="111"/>
      <c r="E374" s="118"/>
      <c r="F374" s="119"/>
      <c r="G374" s="105"/>
      <c r="H374" s="105"/>
    </row>
    <row r="375" spans="1:8" s="103" customFormat="1" x14ac:dyDescent="0.35">
      <c r="A375" s="116"/>
      <c r="B375" s="111"/>
      <c r="C375" s="117"/>
      <c r="D375" s="111"/>
      <c r="E375" s="118"/>
      <c r="F375" s="119"/>
      <c r="G375" s="105"/>
      <c r="H375" s="105"/>
    </row>
    <row r="376" spans="1:8" s="103" customFormat="1" x14ac:dyDescent="0.35">
      <c r="A376" s="116"/>
      <c r="B376" s="111"/>
      <c r="C376" s="117"/>
      <c r="D376" s="111"/>
      <c r="E376" s="118"/>
      <c r="F376" s="119"/>
      <c r="G376" s="105"/>
      <c r="H376" s="105"/>
    </row>
    <row r="377" spans="1:8" s="103" customFormat="1" x14ac:dyDescent="0.35">
      <c r="A377" s="116"/>
      <c r="B377" s="111"/>
      <c r="C377" s="117"/>
      <c r="D377" s="111"/>
      <c r="E377" s="118"/>
      <c r="F377" s="119"/>
      <c r="G377" s="105"/>
      <c r="H377" s="105"/>
    </row>
    <row r="378" spans="1:8" s="103" customFormat="1" x14ac:dyDescent="0.35">
      <c r="A378" s="116"/>
      <c r="B378" s="111"/>
      <c r="C378" s="117"/>
      <c r="D378" s="111"/>
      <c r="E378" s="118"/>
      <c r="F378" s="119"/>
      <c r="G378" s="105"/>
      <c r="H378" s="105"/>
    </row>
    <row r="379" spans="1:8" s="103" customFormat="1" x14ac:dyDescent="0.35">
      <c r="A379" s="116"/>
      <c r="B379" s="111"/>
      <c r="C379" s="117"/>
      <c r="D379" s="111"/>
      <c r="E379" s="118"/>
      <c r="F379" s="119"/>
      <c r="G379" s="105"/>
      <c r="H379" s="105"/>
    </row>
    <row r="380" spans="1:8" s="103" customFormat="1" x14ac:dyDescent="0.35">
      <c r="A380" s="116"/>
      <c r="B380" s="111"/>
      <c r="C380" s="117"/>
      <c r="D380" s="111"/>
      <c r="E380" s="118"/>
      <c r="F380" s="119"/>
      <c r="G380" s="105"/>
      <c r="H380" s="105"/>
    </row>
    <row r="381" spans="1:8" s="103" customFormat="1" x14ac:dyDescent="0.35">
      <c r="A381" s="116"/>
      <c r="B381" s="111"/>
      <c r="C381" s="117"/>
      <c r="D381" s="111"/>
      <c r="E381" s="118"/>
      <c r="F381" s="119"/>
      <c r="G381" s="105"/>
      <c r="H381" s="105"/>
    </row>
    <row r="382" spans="1:8" s="103" customFormat="1" x14ac:dyDescent="0.35">
      <c r="A382" s="116"/>
      <c r="B382" s="111"/>
      <c r="C382" s="117"/>
      <c r="D382" s="111"/>
      <c r="E382" s="118"/>
      <c r="F382" s="119"/>
      <c r="G382" s="105"/>
      <c r="H382" s="105"/>
    </row>
    <row r="383" spans="1:8" s="103" customFormat="1" x14ac:dyDescent="0.35">
      <c r="A383" s="116"/>
      <c r="B383" s="111"/>
      <c r="C383" s="117"/>
      <c r="D383" s="111"/>
      <c r="E383" s="118"/>
      <c r="F383" s="119"/>
      <c r="G383" s="105"/>
      <c r="H383" s="105"/>
    </row>
    <row r="384" spans="1:8" s="103" customFormat="1" x14ac:dyDescent="0.35">
      <c r="A384" s="116"/>
      <c r="B384" s="111"/>
      <c r="C384" s="117"/>
      <c r="D384" s="111"/>
      <c r="E384" s="118"/>
      <c r="F384" s="119"/>
      <c r="G384" s="105"/>
      <c r="H384" s="105"/>
    </row>
    <row r="385" spans="1:8" s="103" customFormat="1" x14ac:dyDescent="0.35">
      <c r="A385" s="116"/>
      <c r="B385" s="111"/>
      <c r="C385" s="117"/>
      <c r="D385" s="111"/>
      <c r="E385" s="118"/>
      <c r="F385" s="119"/>
      <c r="G385" s="105"/>
      <c r="H385" s="105"/>
    </row>
    <row r="386" spans="1:8" s="103" customFormat="1" x14ac:dyDescent="0.35">
      <c r="A386" s="116"/>
      <c r="B386" s="111"/>
      <c r="C386" s="117"/>
      <c r="D386" s="111"/>
      <c r="E386" s="118"/>
      <c r="F386" s="119"/>
      <c r="G386" s="105"/>
      <c r="H386" s="105"/>
    </row>
    <row r="387" spans="1:8" s="103" customFormat="1" x14ac:dyDescent="0.35">
      <c r="A387" s="116"/>
      <c r="B387" s="111"/>
      <c r="C387" s="117"/>
      <c r="D387" s="111"/>
      <c r="E387" s="118"/>
      <c r="F387" s="119"/>
      <c r="G387" s="105"/>
      <c r="H387" s="105"/>
    </row>
    <row r="388" spans="1:8" s="103" customFormat="1" x14ac:dyDescent="0.35">
      <c r="A388" s="116"/>
      <c r="B388" s="111"/>
      <c r="C388" s="117"/>
      <c r="D388" s="111"/>
      <c r="E388" s="118"/>
      <c r="F388" s="119"/>
      <c r="G388" s="105"/>
      <c r="H388" s="105"/>
    </row>
    <row r="389" spans="1:8" s="103" customFormat="1" x14ac:dyDescent="0.35">
      <c r="A389" s="116"/>
      <c r="B389" s="111"/>
      <c r="C389" s="117"/>
      <c r="D389" s="111"/>
      <c r="E389" s="118"/>
      <c r="F389" s="119"/>
      <c r="G389" s="105"/>
      <c r="H389" s="105"/>
    </row>
    <row r="390" spans="1:8" s="103" customFormat="1" x14ac:dyDescent="0.35">
      <c r="A390" s="116"/>
      <c r="B390" s="111"/>
      <c r="C390" s="117"/>
      <c r="D390" s="111"/>
      <c r="E390" s="118"/>
      <c r="F390" s="119"/>
      <c r="G390" s="105"/>
      <c r="H390" s="105"/>
    </row>
    <row r="391" spans="1:8" s="103" customFormat="1" x14ac:dyDescent="0.35">
      <c r="A391" s="116"/>
      <c r="B391" s="111"/>
      <c r="C391" s="117"/>
      <c r="D391" s="111"/>
      <c r="E391" s="118"/>
      <c r="F391" s="119"/>
      <c r="G391" s="105"/>
      <c r="H391" s="105"/>
    </row>
    <row r="392" spans="1:8" s="103" customFormat="1" x14ac:dyDescent="0.35">
      <c r="A392" s="116"/>
      <c r="B392" s="111"/>
      <c r="C392" s="117"/>
      <c r="D392" s="111"/>
      <c r="E392" s="118"/>
      <c r="F392" s="119"/>
      <c r="G392" s="105"/>
      <c r="H392" s="105"/>
    </row>
    <row r="393" spans="1:8" s="103" customFormat="1" x14ac:dyDescent="0.35">
      <c r="A393" s="116"/>
      <c r="B393" s="111"/>
      <c r="C393" s="117"/>
      <c r="D393" s="111"/>
      <c r="E393" s="118"/>
      <c r="F393" s="119"/>
      <c r="G393" s="105"/>
      <c r="H393" s="105"/>
    </row>
    <row r="394" spans="1:8" s="103" customFormat="1" x14ac:dyDescent="0.35">
      <c r="A394" s="116"/>
      <c r="B394" s="111"/>
      <c r="C394" s="117"/>
      <c r="D394" s="111"/>
      <c r="E394" s="118"/>
      <c r="F394" s="119"/>
      <c r="G394" s="105"/>
      <c r="H394" s="105"/>
    </row>
    <row r="395" spans="1:8" s="103" customFormat="1" x14ac:dyDescent="0.35">
      <c r="A395" s="116"/>
      <c r="B395" s="111"/>
      <c r="C395" s="117"/>
      <c r="D395" s="111"/>
      <c r="E395" s="118"/>
      <c r="F395" s="119"/>
      <c r="G395" s="105"/>
      <c r="H395" s="105"/>
    </row>
    <row r="396" spans="1:8" s="103" customFormat="1" x14ac:dyDescent="0.35">
      <c r="A396" s="116"/>
      <c r="B396" s="111"/>
      <c r="C396" s="117"/>
      <c r="D396" s="111"/>
      <c r="E396" s="118"/>
      <c r="F396" s="119"/>
      <c r="G396" s="105"/>
      <c r="H396" s="105"/>
    </row>
    <row r="397" spans="1:8" s="103" customFormat="1" x14ac:dyDescent="0.35">
      <c r="A397" s="116"/>
      <c r="B397" s="111"/>
      <c r="C397" s="117"/>
      <c r="D397" s="111"/>
      <c r="E397" s="118"/>
      <c r="F397" s="119"/>
      <c r="G397" s="105"/>
      <c r="H397" s="105"/>
    </row>
    <row r="398" spans="1:8" s="103" customFormat="1" x14ac:dyDescent="0.35">
      <c r="A398" s="116"/>
      <c r="B398" s="111"/>
      <c r="C398" s="117"/>
      <c r="D398" s="111"/>
      <c r="E398" s="118"/>
      <c r="F398" s="119"/>
      <c r="G398" s="105"/>
      <c r="H398" s="105"/>
    </row>
    <row r="399" spans="1:8" s="103" customFormat="1" x14ac:dyDescent="0.35">
      <c r="A399" s="116"/>
      <c r="B399" s="111"/>
      <c r="C399" s="117"/>
      <c r="D399" s="111"/>
      <c r="E399" s="118"/>
      <c r="F399" s="119"/>
      <c r="G399" s="105"/>
      <c r="H399" s="105"/>
    </row>
    <row r="400" spans="1:8" s="103" customFormat="1" x14ac:dyDescent="0.35">
      <c r="A400" s="116"/>
      <c r="B400" s="111"/>
      <c r="C400" s="117"/>
      <c r="D400" s="111"/>
      <c r="E400" s="118"/>
      <c r="F400" s="119"/>
      <c r="G400" s="105"/>
      <c r="H400" s="105"/>
    </row>
    <row r="401" spans="1:8" s="103" customFormat="1" x14ac:dyDescent="0.35">
      <c r="A401" s="116"/>
      <c r="B401" s="111"/>
      <c r="C401" s="117"/>
      <c r="D401" s="111"/>
      <c r="E401" s="118"/>
      <c r="F401" s="119"/>
      <c r="G401" s="105"/>
      <c r="H401" s="105"/>
    </row>
    <row r="402" spans="1:8" s="103" customFormat="1" x14ac:dyDescent="0.35">
      <c r="A402" s="116"/>
      <c r="B402" s="111"/>
      <c r="C402" s="117"/>
      <c r="D402" s="111"/>
      <c r="E402" s="118"/>
      <c r="F402" s="119"/>
      <c r="G402" s="105"/>
      <c r="H402" s="105"/>
    </row>
    <row r="403" spans="1:8" s="103" customFormat="1" x14ac:dyDescent="0.35">
      <c r="A403" s="116"/>
      <c r="B403" s="111"/>
      <c r="C403" s="117"/>
      <c r="D403" s="111"/>
      <c r="E403" s="118"/>
      <c r="F403" s="119"/>
      <c r="G403" s="105"/>
      <c r="H403" s="105"/>
    </row>
    <row r="404" spans="1:8" s="103" customFormat="1" x14ac:dyDescent="0.35">
      <c r="A404" s="116"/>
      <c r="B404" s="111"/>
      <c r="C404" s="117"/>
      <c r="D404" s="111"/>
      <c r="E404" s="118"/>
      <c r="F404" s="119"/>
      <c r="G404" s="105"/>
      <c r="H404" s="105"/>
    </row>
    <row r="405" spans="1:8" s="103" customFormat="1" x14ac:dyDescent="0.35">
      <c r="A405" s="116"/>
      <c r="B405" s="111"/>
      <c r="C405" s="117"/>
      <c r="D405" s="111"/>
      <c r="E405" s="118"/>
      <c r="F405" s="119"/>
      <c r="G405" s="105"/>
      <c r="H405" s="105"/>
    </row>
    <row r="406" spans="1:8" s="103" customFormat="1" x14ac:dyDescent="0.35">
      <c r="A406" s="116"/>
      <c r="B406" s="111"/>
      <c r="C406" s="117"/>
      <c r="D406" s="111"/>
      <c r="E406" s="118"/>
      <c r="F406" s="119"/>
      <c r="G406" s="105"/>
      <c r="H406" s="105"/>
    </row>
    <row r="407" spans="1:8" s="103" customFormat="1" x14ac:dyDescent="0.35">
      <c r="A407" s="116"/>
      <c r="B407" s="111"/>
      <c r="C407" s="117"/>
      <c r="D407" s="111"/>
      <c r="E407" s="118"/>
      <c r="F407" s="119"/>
      <c r="G407" s="105"/>
      <c r="H407" s="105"/>
    </row>
    <row r="408" spans="1:8" s="103" customFormat="1" x14ac:dyDescent="0.35">
      <c r="A408" s="116"/>
      <c r="B408" s="111"/>
      <c r="C408" s="117"/>
      <c r="D408" s="111"/>
      <c r="E408" s="118"/>
      <c r="F408" s="119"/>
      <c r="G408" s="105"/>
      <c r="H408" s="105"/>
    </row>
  </sheetData>
  <sheetProtection algorithmName="SHA-512" hashValue="TBxlJFBaaz8355FxIy2l0JfPDYXFLSUuTYjQeTOmQGtpweYqMRl//6yGIHElGv6dn8yXbYMZKLEd28bJL+BUcQ==" saltValue="suKiEvwJHbDFDgfUkUOIBA=="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6" ma:contentTypeDescription="Create a new document." ma:contentTypeScope="" ma:versionID="9be3b5bfa3a230639f96ed5207405907">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b27878bf154488c0dc2326460059e8ec"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89D575-EE00-4743-BD23-F10AD2D0D0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5704f0-4d67-446b-82fe-052df875f816"/>
    <ds:schemaRef ds:uri="e2367077-0f33-43fc-bc91-6d8cd00a46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78ADF8-A485-42DD-A942-957A42508F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Summary</vt:lpstr>
      <vt:lpstr>C2.2.1 P&amp;G</vt:lpstr>
      <vt:lpstr>Alterations</vt:lpstr>
      <vt:lpstr>Building wk</vt:lpstr>
      <vt:lpstr>Provisional sums</vt:lpstr>
      <vt:lpstr>Design &amp; Monitoring</vt:lpstr>
      <vt:lpstr>'C2.2.1 P&amp;G'!Print_Area</vt:lpstr>
      <vt:lpstr>'C2.2.1 P&amp;G'!Print_Titles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van Dyk</dc:creator>
  <cp:lastModifiedBy>Qetelo Mpanza</cp:lastModifiedBy>
  <dcterms:created xsi:type="dcterms:W3CDTF">2023-04-17T11:12:39Z</dcterms:created>
  <dcterms:modified xsi:type="dcterms:W3CDTF">2024-12-13T09:49:04Z</dcterms:modified>
</cp:coreProperties>
</file>